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35" windowWidth="9375" windowHeight="4590" tabRatio="765"/>
  </bookViews>
  <sheets>
    <sheet name="ПРАЙС_ЛИСТ_РФ_01_02_2021_ЗАО_ПФ" sheetId="4" r:id="rId1"/>
  </sheets>
  <definedNames>
    <definedName name="_xlnm.Print_Area" localSheetId="0">ПРАЙС_ЛИСТ_РФ_01_02_2021_ЗАО_ПФ!$A$1:$Y$37</definedName>
  </definedNames>
  <calcPr calcId="144525"/>
</workbook>
</file>

<file path=xl/calcChain.xml><?xml version="1.0" encoding="utf-8"?>
<calcChain xmlns="http://schemas.openxmlformats.org/spreadsheetml/2006/main">
  <c r="O36" i="4" l="1"/>
  <c r="N35" i="4"/>
  <c r="N34" i="4"/>
  <c r="N33" i="4"/>
  <c r="N32" i="4"/>
  <c r="N31" i="4"/>
  <c r="N30" i="4"/>
  <c r="N29" i="4"/>
  <c r="N28" i="4"/>
  <c r="N27" i="4"/>
  <c r="N26" i="4"/>
  <c r="X26" i="4"/>
  <c r="X27" i="4"/>
  <c r="X28" i="4"/>
  <c r="X29" i="4"/>
  <c r="X30" i="4"/>
  <c r="X31" i="4"/>
  <c r="X32" i="4"/>
  <c r="X33" i="4"/>
  <c r="X34" i="4"/>
  <c r="X35" i="4"/>
  <c r="X25" i="4"/>
  <c r="V34" i="4"/>
  <c r="V35" i="4"/>
  <c r="V36" i="4"/>
  <c r="X36" i="4" s="1"/>
  <c r="N25" i="4"/>
  <c r="N23" i="4"/>
  <c r="Z23" i="4" s="1"/>
  <c r="N22" i="4"/>
  <c r="Z22" i="4" s="1"/>
  <c r="X22" i="4"/>
  <c r="X23" i="4"/>
  <c r="V22" i="4"/>
  <c r="V23" i="4"/>
  <c r="X21" i="4"/>
  <c r="V21" i="4"/>
  <c r="N21" i="4"/>
  <c r="Z21" i="4" s="1"/>
  <c r="N20" i="4"/>
  <c r="Z20" i="4" s="1"/>
  <c r="N19" i="4"/>
  <c r="Z19" i="4" s="1"/>
  <c r="N18" i="4"/>
  <c r="Z18" i="4" s="1"/>
  <c r="N17" i="4"/>
  <c r="Z17" i="4" s="1"/>
  <c r="V33" i="4"/>
  <c r="V26" i="4"/>
  <c r="V27" i="4"/>
  <c r="V28" i="4"/>
  <c r="V29" i="4"/>
  <c r="V30" i="4"/>
  <c r="V31" i="4"/>
  <c r="V32" i="4"/>
  <c r="V25" i="4"/>
  <c r="Z15" i="4"/>
  <c r="X15" i="4"/>
  <c r="V15" i="4"/>
  <c r="N12" i="4"/>
  <c r="N11" i="4"/>
  <c r="N10" i="4"/>
  <c r="N9" i="4"/>
  <c r="N8" i="4"/>
  <c r="N7" i="4"/>
  <c r="N6" i="4"/>
  <c r="N5" i="4"/>
  <c r="Z5" i="4" s="1"/>
  <c r="Y17" i="4"/>
  <c r="Y20" i="4"/>
  <c r="Y21" i="4"/>
  <c r="G35" i="4"/>
  <c r="Y35" i="4" s="1"/>
  <c r="G34" i="4"/>
  <c r="Y34" i="4" s="1"/>
  <c r="G33" i="4"/>
  <c r="Y33" i="4" s="1"/>
  <c r="G32" i="4"/>
  <c r="Y32" i="4" s="1"/>
  <c r="G31" i="4"/>
  <c r="Y31" i="4" s="1"/>
  <c r="G30" i="4"/>
  <c r="Y30" i="4" s="1"/>
  <c r="G29" i="4"/>
  <c r="Y29" i="4" s="1"/>
  <c r="G28" i="4"/>
  <c r="Y28" i="4" s="1"/>
  <c r="G27" i="4"/>
  <c r="Y27" i="4" s="1"/>
  <c r="G26" i="4"/>
  <c r="Y26" i="4" s="1"/>
  <c r="G25" i="4"/>
  <c r="Y25" i="4" s="1"/>
  <c r="G24" i="4"/>
  <c r="G23" i="4"/>
  <c r="Y23" i="4" s="1"/>
  <c r="G22" i="4"/>
  <c r="Y22" i="4" s="1"/>
  <c r="G36" i="4"/>
  <c r="Y36" i="4" s="1"/>
  <c r="G19" i="4"/>
  <c r="Y19" i="4" s="1"/>
  <c r="G18" i="4"/>
  <c r="Y18" i="4" s="1"/>
  <c r="G17" i="4"/>
  <c r="G16" i="4"/>
  <c r="G15" i="4"/>
  <c r="G14" i="4"/>
  <c r="Y14" i="4" s="1"/>
  <c r="G13" i="4"/>
  <c r="Y13" i="4" s="1"/>
  <c r="G12" i="4"/>
  <c r="Y12" i="4" s="1"/>
  <c r="G11" i="4"/>
  <c r="Y11" i="4" s="1"/>
  <c r="G10" i="4"/>
  <c r="Y10" i="4" s="1"/>
  <c r="G9" i="4"/>
  <c r="Y9" i="4" s="1"/>
  <c r="Y8" i="4"/>
  <c r="Y7" i="4"/>
  <c r="Y6" i="4"/>
  <c r="G5" i="4"/>
  <c r="Y5" i="4" s="1"/>
  <c r="X6" i="4"/>
  <c r="X7" i="4"/>
  <c r="X8" i="4"/>
  <c r="X9" i="4"/>
  <c r="X10" i="4"/>
  <c r="X11" i="4"/>
  <c r="X12" i="4"/>
  <c r="X14" i="4"/>
  <c r="X17" i="4"/>
  <c r="X18" i="4"/>
  <c r="X19" i="4"/>
  <c r="X20" i="4"/>
  <c r="V6" i="4"/>
  <c r="V7" i="4"/>
  <c r="V8" i="4"/>
  <c r="V9" i="4"/>
  <c r="V10" i="4"/>
  <c r="V11" i="4"/>
  <c r="V12" i="4"/>
  <c r="V14" i="4"/>
  <c r="V17" i="4"/>
  <c r="V18" i="4"/>
  <c r="V19" i="4"/>
  <c r="V20" i="4"/>
  <c r="X5" i="4"/>
  <c r="V5" i="4"/>
  <c r="S33" i="4"/>
  <c r="S5" i="4"/>
  <c r="S6" i="4"/>
  <c r="S20" i="4"/>
  <c r="S22" i="4"/>
  <c r="Q6" i="4"/>
  <c r="Q7" i="4"/>
  <c r="S7" i="4" s="1"/>
  <c r="Q8" i="4"/>
  <c r="S8" i="4" s="1"/>
  <c r="Q9" i="4"/>
  <c r="S9" i="4" s="1"/>
  <c r="Q10" i="4"/>
  <c r="S10" i="4" s="1"/>
  <c r="Q11" i="4"/>
  <c r="S11" i="4" s="1"/>
  <c r="Q12" i="4"/>
  <c r="S12" i="4" s="1"/>
  <c r="Q13" i="4"/>
  <c r="S13" i="4" s="1"/>
  <c r="Q14" i="4"/>
  <c r="S14" i="4" s="1"/>
  <c r="Q15" i="4"/>
  <c r="S15" i="4" s="1"/>
  <c r="Q16" i="4"/>
  <c r="S16" i="4" s="1"/>
  <c r="Q17" i="4"/>
  <c r="S17" i="4" s="1"/>
  <c r="Q18" i="4"/>
  <c r="S18" i="4" s="1"/>
  <c r="Q19" i="4"/>
  <c r="S19" i="4" s="1"/>
  <c r="Q20" i="4"/>
  <c r="Q22" i="4"/>
  <c r="Q23" i="4"/>
  <c r="S23" i="4" s="1"/>
  <c r="Q24" i="4"/>
  <c r="S24" i="4" s="1"/>
  <c r="Q25" i="4"/>
  <c r="S25" i="4" s="1"/>
  <c r="Q26" i="4"/>
  <c r="S26" i="4" s="1"/>
  <c r="Q27" i="4"/>
  <c r="S27" i="4" s="1"/>
  <c r="Q28" i="4"/>
  <c r="S28" i="4" s="1"/>
  <c r="Q29" i="4"/>
  <c r="S29" i="4" s="1"/>
  <c r="Q30" i="4"/>
  <c r="S30" i="4" s="1"/>
  <c r="Q31" i="4"/>
  <c r="S31" i="4" s="1"/>
  <c r="Q32" i="4"/>
  <c r="S32" i="4" s="1"/>
  <c r="Q33" i="4"/>
  <c r="Q34" i="4"/>
  <c r="S34" i="4" s="1"/>
  <c r="Q35" i="4"/>
  <c r="S35" i="4" s="1"/>
  <c r="Q36" i="4"/>
  <c r="S36" i="4" s="1"/>
  <c r="Q5" i="4"/>
</calcChain>
</file>

<file path=xl/sharedStrings.xml><?xml version="1.0" encoding="utf-8"?>
<sst xmlns="http://schemas.openxmlformats.org/spreadsheetml/2006/main" count="240" uniqueCount="168">
  <si>
    <t>Низкотемпературные   паяльные    ФЛЮСЫ</t>
  </si>
  <si>
    <t>Высокотемпературные паяльные ФЛЮСЫ, ПРИПОИ (для пайки)</t>
  </si>
  <si>
    <t>ГОСТ 19113-84</t>
  </si>
  <si>
    <t xml:space="preserve">(ФАРМПДт) Покровно-рафинирующий, модифицир.-дегазирующ. флюс для всех алюминиевых сплавов. tпл. 720-780С </t>
  </si>
  <si>
    <t>Плавка, рафинирование магниевых сплавов МЛ5, МЛ12, tпл. 720-780С</t>
  </si>
  <si>
    <t>Пайка радиодеталей, ответствен. узлов РЭА</t>
  </si>
  <si>
    <t>Емк. 5л</t>
  </si>
  <si>
    <t>Связующее для приготовлен.огнеупорной массы футеровок разлив. ковшей плавка АL</t>
  </si>
  <si>
    <t>АФ-4А</t>
  </si>
  <si>
    <t>ТУ 48-6-228-82</t>
  </si>
  <si>
    <t>ВАМИ</t>
  </si>
  <si>
    <t>ТУ 48-4-398-77</t>
  </si>
  <si>
    <t>ВФ-11</t>
  </si>
  <si>
    <t>ТУ 48-4-47246</t>
  </si>
  <si>
    <t>16-ВК</t>
  </si>
  <si>
    <t>ТУ 48-4-472-86</t>
  </si>
  <si>
    <t>ТУ 48-4-221-87</t>
  </si>
  <si>
    <t>ТУ 48-4-348-84</t>
  </si>
  <si>
    <t>ПВ-200</t>
  </si>
  <si>
    <t>ГОСТ 23178-78</t>
  </si>
  <si>
    <t>ПВ-201</t>
  </si>
  <si>
    <t>АНТ-23А</t>
  </si>
  <si>
    <t>370А</t>
  </si>
  <si>
    <t>380А</t>
  </si>
  <si>
    <t>ТУ 48-4-438-82</t>
  </si>
  <si>
    <t>Ф450</t>
  </si>
  <si>
    <t>320А</t>
  </si>
  <si>
    <t>18В</t>
  </si>
  <si>
    <t>Ф29</t>
  </si>
  <si>
    <t>ФТБф</t>
  </si>
  <si>
    <t>ФТС</t>
  </si>
  <si>
    <t>ФИМ</t>
  </si>
  <si>
    <t>Ф17</t>
  </si>
  <si>
    <t>Цена 1 кг</t>
  </si>
  <si>
    <t>(ТУ 1-92-46-76)</t>
  </si>
  <si>
    <t xml:space="preserve">Пруток </t>
  </si>
  <si>
    <t>ФВЗХ</t>
  </si>
  <si>
    <t>ПВ-284, ПВ284Х</t>
  </si>
  <si>
    <t>Ф-38Н</t>
  </si>
  <si>
    <t>ГОСТ, ТУ</t>
  </si>
  <si>
    <t>Пакет 1кг</t>
  </si>
  <si>
    <t>ФСЧ-1, ФСЧ-2</t>
  </si>
  <si>
    <t>ЗИЛ - 1, ЗИЛ - 2</t>
  </si>
  <si>
    <t>Фасовка</t>
  </si>
  <si>
    <t>ТУ ИЭС 501 - 86</t>
  </si>
  <si>
    <t>ГОСТ 9087-81</t>
  </si>
  <si>
    <t>Плавка латун.ЛС59-1,бронзы БрОЦС 5-5-5,БРАЖМц 10-3-1,5.Уменьш.Zn в латун.</t>
  </si>
  <si>
    <t>ФКСп (СКФ)</t>
  </si>
  <si>
    <t>Алюминиевые сплавы в со-ляных ваннах, tпл.360-620С</t>
  </si>
  <si>
    <t>Бараб 25 кг</t>
  </si>
  <si>
    <t>Алюмин. сплавы АД1, АМц, AМг в печи,соляных ваннах</t>
  </si>
  <si>
    <t>Алюмин.сплавы в печи, соляных ваннах. ZnCl2 нет.</t>
  </si>
  <si>
    <t>ТУ 48-4-229-87</t>
  </si>
  <si>
    <t xml:space="preserve"> Алюмин.сплавы АД1, АМц, AМг в печи,соляных ваннах</t>
  </si>
  <si>
    <t>Алюмин.сплав АД1,АМц, Aмг, tпл.360-620С.ZnCl2 нет</t>
  </si>
  <si>
    <t>Алюмин.сплав АД1,АМц, AМг, tпл.420-620С.ZnCl2 нет</t>
  </si>
  <si>
    <t>Ф3, Ф5</t>
  </si>
  <si>
    <t>Алюмин. сплав погружение в солян.ванны,tпл.470-620С.</t>
  </si>
  <si>
    <t>Пайка конструкц.,коррозион-стойких жаропрочн. сталей высоко-среднепл. припоями, t интер.акт. 800-1200С</t>
  </si>
  <si>
    <t>Конструкц.,корроз.-стойких ст.,медн.сплав. Прип.ПСР-45</t>
  </si>
  <si>
    <t>Конструкц.,корроз.-стойких сталей,меди и медн.сплавов среднепл.прип. Tпл.420-850С</t>
  </si>
  <si>
    <t>Твердосплавн.инструм.в индуктор.ТВЧ, t пл.900-1100</t>
  </si>
  <si>
    <t>Мелкокристаллич., модифицирующая лигатура для силуминов полоса,лента,пруток(Si25-30%,АL70-75%)</t>
  </si>
  <si>
    <t>Легиров.стали,медь,ее спл. серебр.прип.в печах,погруж. в расплав,ТВЧ.Tпл.430-650С</t>
  </si>
  <si>
    <t>Обезвоженный мелко-дисперсный порошок (пудра)</t>
  </si>
  <si>
    <t xml:space="preserve"> БУРА</t>
  </si>
  <si>
    <t>Чугун,углеродист.,хромоник.стали,медн.спл.Лантун.припой</t>
  </si>
  <si>
    <t>Газовая сварка алюмин.,спл авов.Промывка горяч.водой</t>
  </si>
  <si>
    <t>Плавка алюмин.,алюмин.кремн.сплавов увеличивает длительност.модифициров.</t>
  </si>
  <si>
    <t>Пайка,сварка алюминия, погружением,обраб.прип.АL</t>
  </si>
  <si>
    <t xml:space="preserve">Применяется для сварки алюминия и его сплавов. </t>
  </si>
  <si>
    <t>Окисленные детали черных,цв.металлов</t>
  </si>
  <si>
    <t>Меш. 30кг</t>
  </si>
  <si>
    <t>Меш. 50кг</t>
  </si>
  <si>
    <t>ОСТ4 ГО.033.200</t>
  </si>
  <si>
    <t>Алюмин.бронз(БрАЖ9-4), Л63,Л96 констр.узлы РЭА ,БРА,СВЧ-устр.газопламенн. нагрев,печах,прип.ПСР40,70</t>
  </si>
  <si>
    <t>ФКТ</t>
  </si>
  <si>
    <t>ФКН-7</t>
  </si>
  <si>
    <t>Детали,узлы подвижн. состав.пров.СВ-08ХГ2С МФ</t>
  </si>
  <si>
    <t>ТУ1800 4-001-56 874395-02</t>
  </si>
  <si>
    <t>Цена 1л(кг)</t>
  </si>
  <si>
    <t>Обработка цинк. сплавов ЦАМ 4-1, ЦАМ 10-5. Уменьшение потерь металла со шлаком</t>
  </si>
  <si>
    <t>Плавка, рафиниров.магниевых МА2-1, МА-8 спл. Увелич.в1,5раза чистот.метал</t>
  </si>
  <si>
    <t>ПВ-209, ПВ-209Х</t>
  </si>
  <si>
    <t>Цена с НДС</t>
  </si>
  <si>
    <t>Флюс 34-А</t>
  </si>
  <si>
    <t>ФК-235, ФК-250</t>
  </si>
  <si>
    <t>Флюсов.высокотемпер.паяльн.паста (ТУ 1791-001-87529640-2013) пайка алюм.и его спл.АО,А7,АД1,АД0Н, АД31,АМц, АМц+АД31 сложно-проф. алюмин. констр. антен, РЭО щелев. решеток бортовых комплексов.</t>
  </si>
  <si>
    <t>ТРК2.044- 77,РТИ1.2.003-78</t>
  </si>
  <si>
    <t xml:space="preserve">ФЛЮС ВФ-13 жидкий ТРК 2.044-77      </t>
  </si>
  <si>
    <t xml:space="preserve"> ВФ-13 РТМ 1.2.003-78 порошок.</t>
  </si>
  <si>
    <t xml:space="preserve">ВФ-13 жидк. </t>
  </si>
  <si>
    <t xml:space="preserve">ФЛЮС ВФ-13 порошок РТМ 1.2.003-78     </t>
  </si>
  <si>
    <t>дог.</t>
  </si>
  <si>
    <t>Жир паяльный</t>
  </si>
  <si>
    <t>Канифоль сосн. А,В</t>
  </si>
  <si>
    <t>Пайка меди. tпл. 650-850С</t>
  </si>
  <si>
    <t>Припой 34 А</t>
  </si>
  <si>
    <t>Упак0,5кг</t>
  </si>
  <si>
    <t>1л</t>
  </si>
  <si>
    <t>Емк. 1л</t>
  </si>
  <si>
    <t>ЛТИ 120</t>
  </si>
  <si>
    <t>полукр</t>
  </si>
  <si>
    <t>Емк. 1 кг</t>
  </si>
  <si>
    <t>Для всех спл.промышл. чистоты, кроме МЛ19 и защиты магниев спл. при плавке и для рафиниров.ФЛ5-3 для спл.без циркония, ФЛ-7 -с цирконием.</t>
  </si>
  <si>
    <t>ОСТ 1.90380-88</t>
  </si>
  <si>
    <t>ВИ-3</t>
  </si>
  <si>
    <t>Флюс GAS-FLUX</t>
  </si>
  <si>
    <t>Для газовой пайки твердыми припоями, сварки и наплавки цветных металлов</t>
  </si>
  <si>
    <t>Раскисляющий флюс</t>
  </si>
  <si>
    <t>ТУ 48-0219-12-05-8</t>
  </si>
  <si>
    <t>В качестве наполнителя трубки из свинцово-оловянных припоев.</t>
  </si>
  <si>
    <t>канистра</t>
  </si>
  <si>
    <t>Для плавки и рафинир. Магн., сплавов для приготовл.спл.в среде с защитн. газов. Атмосф.,в выемн.плавильн. тиглях от окислен.и загорания</t>
  </si>
  <si>
    <t>ГОСТ 9087-82</t>
  </si>
  <si>
    <t xml:space="preserve"> </t>
  </si>
  <si>
    <t>Алюминиев.сплавы, пайка припоем на цинковой основе</t>
  </si>
  <si>
    <t>РТМ 1.2  .003-78</t>
  </si>
  <si>
    <t>Навивн. бараб. 25 кг</t>
  </si>
  <si>
    <t xml:space="preserve">Генеральный директор                                                                                                  Л.В.Вострикова           </t>
  </si>
  <si>
    <t>Газопламенная пайка, в печи в вакууме, погружением в расплав солей алюминия его сплавов, кроме Д16, Д1 и содержащих &gt;3% Мg, t пл.525С</t>
  </si>
  <si>
    <t>3-ВАЗ, 5-ВАЗ. а,в</t>
  </si>
  <si>
    <t>Дог.</t>
  </si>
  <si>
    <t>ОТ РУКИ</t>
  </si>
  <si>
    <t>ИТОГО ЛЕВО</t>
  </si>
  <si>
    <t>ИТОГО ПРАВО</t>
  </si>
  <si>
    <t>Увеличение на 5,5%</t>
  </si>
  <si>
    <t>Цена без НДС с увеличением на 5,5%</t>
  </si>
  <si>
    <r>
      <rPr>
        <b/>
        <i/>
        <u/>
        <sz val="26"/>
        <rFont val="Arial Cyr"/>
        <charset val="204"/>
      </rPr>
      <t>ИСТИНА</t>
    </r>
    <r>
      <rPr>
        <sz val="22"/>
        <rFont val="Arial Cyr"/>
        <charset val="204"/>
      </rPr>
      <t xml:space="preserve">  -ЗНАЧИТ ФОРМУЛА ВВЕДЕНА ВЕРНО</t>
    </r>
  </si>
  <si>
    <t>ОРАНЖЕВЫМ  заполнять  только от руки, далее все будет просчитано.</t>
  </si>
  <si>
    <t>ФЛЮСЫ ДЛЯ ПЛАВКИ ЦВЕТНЫХ МЕТАЛЛОВ, ФЛЮСЫ ДЛЯ ПЛАВКИС и СВАРКИ</t>
  </si>
  <si>
    <t>ФЛЮСЫ ДЛЯ ПЛАВКИ ЦВЕТНЫХ МЕТАЛЛОВ, ФЛЮСЫ ДЛЯ ПЛАВКИ и СВАРКИ</t>
  </si>
  <si>
    <t>Цена с НДС 20%</t>
  </si>
  <si>
    <t>№пп</t>
  </si>
  <si>
    <t>1У41-172 Я138/ОПП -007-</t>
  </si>
  <si>
    <t>Полоса 0,3-1,0</t>
  </si>
  <si>
    <t>Навивн.бараб. 25 кг</t>
  </si>
  <si>
    <t>Алюмин.сплавы,содерж.не более 1-1,5%Мg. В печи,ТВЧ,газопламен. (НЕФАСОВАННЫЙ 1045+НДС20%)</t>
  </si>
  <si>
    <t>АН-26С, АН-26П</t>
  </si>
  <si>
    <t xml:space="preserve"> АН-348А (АМ)</t>
  </si>
  <si>
    <t>Пайка сталей, медн. никел. спл.серебр.прип.tпл. 550-850С</t>
  </si>
  <si>
    <t xml:space="preserve">Сварка титана ВТ-20,аргоном высш.сорта в печи </t>
  </si>
  <si>
    <t>НАКАЛ - высокотемпературный флюс для пайки алюминиевых сплавов, сталь AlSi304L-алюминий-сталь alSI430,алюмо-медных радиаторов, теплообменников алюминиевыми припоями (АНАЛОГ НОКОЛОКА). Протестирован на  Лихославльском радиаторном и Лысьвенском заводах.</t>
  </si>
  <si>
    <t>ПаяльнаяКислота</t>
  </si>
  <si>
    <t>ДОГ.</t>
  </si>
  <si>
    <t>ВИ-2,ФЛ 5-3,ФЛ-7</t>
  </si>
  <si>
    <t>Медь,олово,цинковый,кадм.,олов-свинц.спл. 5л.3570р+НДС</t>
  </si>
  <si>
    <t>Нихром,берил.бронза, корроз-ст.сталь,tпл.350. 5л.3925р+НДС</t>
  </si>
  <si>
    <t>Емк. 0,5л.</t>
  </si>
  <si>
    <t xml:space="preserve">Пайка меди и ее сплавов, углеродистой стали и цинка. 5л.3925р+НДС       </t>
  </si>
  <si>
    <t>Покоровно-рафинир.для сплавов на основе золота,серебра,меди.Снижение содержан. в отливках неметалич.включений</t>
  </si>
  <si>
    <t>Цветмет,электромонт.соединен. tпл. 350. 5л.3925р+НДС</t>
  </si>
  <si>
    <t>Медь,никель,серебро, их сплавов,сталей. Растворим в воде, легко смывается</t>
  </si>
  <si>
    <t>Медь,олов.-св,висмут. кадмиев. покрытие, 5л. 3570р +НДС</t>
  </si>
  <si>
    <t>Меди,константана,серебр,платин,нержав.ст,черн.метал.Требует отмывки водой.Активен в интерв. 290-350 °С. 5л.3570р+НДС</t>
  </si>
  <si>
    <t>Цветмет., электромонтаж. Соединен. Tпл. 350 град.С</t>
  </si>
  <si>
    <t>Углеродист.низколегир. сталей, медь, никель 5л.2550р+НДС</t>
  </si>
  <si>
    <t xml:space="preserve">Закрытое акционерное общество Производственная фирма «Плавка и пайка» Юридический адрес: 117403, Москва, Востряковский проезд, дом, 25, корпус, 1 квартира, 174. Фактический и почтовый адрес: 117105,Москва, Нагатинская улица,дом,3А,строение,5, комн.409. ИНН 7737532232\КПП 772401001. ОКВЭД 20.5.59. ОКПО 87529640. ОГРН 1087746783981.ОКАТО 45296555000, ОКТМО 45912000, ОКГУ 4210014, ОКФС/ОКОПФ 16/19000, БИК 044525411. Кор.сч. 301 01 810 1452 5000 0411. Расч.сч. 407 02 810 4018 6000 0298. Филиал «ЦЕНТРАЛЬНЫЙ» Банка ВТБ ПАО, г. Москва. Многоканальный  телефон\факс: +7 (495) 223-27-98, +7 (495) 662-67-93, +7 (929) 628-64-02. е-mail:gumboils@mail.ru, е-mail: 2232798@mail.ru, сайты: www.gumboils.ru,   www.rosflus.ru,  www.mosflus.ru.
</t>
  </si>
  <si>
    <t>Противоокислитель поверхн.ванны с припоем ПОС-35</t>
  </si>
  <si>
    <r>
      <t>Сварочный флюс для механи- зир.дугов.сварки за 1 кг в</t>
    </r>
    <r>
      <rPr>
        <b/>
        <sz val="20"/>
        <rFont val="Sylfaen"/>
        <family val="1"/>
        <charset val="204"/>
      </rPr>
      <t xml:space="preserve"> ДОЛЛАРАХ</t>
    </r>
    <r>
      <rPr>
        <b/>
        <sz val="16"/>
        <rFont val="Sylfaen"/>
        <family val="1"/>
        <charset val="204"/>
      </rPr>
      <t>,отгрузк.от15кг или из наличия.</t>
    </r>
  </si>
  <si>
    <t>=====</t>
  </si>
  <si>
    <t>№ пп</t>
  </si>
  <si>
    <t>Сталь,желез,чугу,медь Припои: свинец,цинк,кадм,висмут</t>
  </si>
  <si>
    <t>ВЫПУСКАЕМ полипропиленовые шнуры, фалы, веревки (моток) от 20 до 35 руб.+ НДС 20%. Осуществляем дробление, измельчение, помол, подсушку, перемес (смешивание), фасовку минерального сырья. Цена опытной партии до 25 кг 4500-00 с НДС. Цена зависит от твердости по Моосу до 5-6 единиц, влаги до 4-5 %. БАЗОВАЯ ЦЕНА (один прогон) от 24=00 (мел, тальк,гипс, соль) до 165=00 (апатит,кальцит, ортоклаз) за 1 кг  с  НДС 20%.</t>
  </si>
  <si>
    <t>к1к</t>
  </si>
  <si>
    <t xml:space="preserve">Отгрузка товаров из офиса в г. Москве будет производится с 9.00 до 16.00. Отправка товаров покупателям через транспортные компании  производиться во 1- 2 раза в неделю, предварительно обсудив это по телефону: 8 (929) 628 64 02 или 8 (495) 662-67-93. Заказы на производство флюсов продолжаем принимать по электронной почте и телефону: 2232798@mail.ru, tex900@yandex.ru, 8 (929) 628 64 02.                                                                                                                   </t>
  </si>
  <si>
    <t xml:space="preserve">КОММЕРЧЕСКОЕ ПРЕДЛОЖЕНИЕ от "ПРЯМОГО" ПРОИЗВОДИТЕЛЯ  для  ЗАКЛЮЧЕНИЯ ДОГОВОРА  на ПОСТАВКУ по 28 февраля  2022 г. ФЛЮСОВ, ПРИПОЕВ, ЛИГАТУР, ПОРОШКОВ для ПАЙКИ, ПЛАВКИ, СВАРКИ  МЕТАЛЛОВ И ИХ СПЛАВОВ.   Организация  осуществляет мелкое дробление, тонкий помол, фасовку шлака доменного гранулированного, шлакового щебня, гипса сыромолотого, песок природный, руд малой абразивности и др. ЦЕНЫ в рублях РФ по СОСТОЯНИЮ на 01.02.22 г. Официальный представитель организации в республике Беларусь, г. Минск, ООО Компания "Двина" Телефоны:8-10 (37517) 3925356 Гайк Борисович, г. Смоленск 8(4812)209597, 323-34-42 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</si>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</sst>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6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b/>
      <i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22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i/>
      <u/>
      <sz val="26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5"/>
      <name val="Times New Roman"/>
      <family val="1"/>
      <charset val="204"/>
    </font>
    <font>
      <i/>
      <sz val="15"/>
      <name val="Arial"/>
      <family val="2"/>
      <charset val="204"/>
    </font>
    <font>
      <sz val="26"/>
      <name val="Arial Cyr"/>
      <charset val="204"/>
    </font>
    <font>
      <b/>
      <sz val="20"/>
      <color indexed="50"/>
      <name val="Arial Cyr"/>
      <charset val="204"/>
    </font>
    <font>
      <sz val="16"/>
      <name val="Sylfaen"/>
      <family val="1"/>
      <charset val="204"/>
    </font>
    <font>
      <sz val="14"/>
      <name val="Sylfaen"/>
      <family val="1"/>
      <charset val="204"/>
    </font>
    <font>
      <sz val="24"/>
      <name val="Sylfaen"/>
      <family val="1"/>
      <charset val="204"/>
    </font>
    <font>
      <sz val="12"/>
      <name val="Sylfaen"/>
      <family val="1"/>
      <charset val="204"/>
    </font>
    <font>
      <sz val="18"/>
      <name val="Sylfaen"/>
      <family val="1"/>
      <charset val="204"/>
    </font>
    <font>
      <sz val="22"/>
      <name val="Sylfaen"/>
      <family val="1"/>
      <charset val="204"/>
    </font>
    <font>
      <sz val="18"/>
      <name val="Times New Roman"/>
      <family val="1"/>
      <charset val="204"/>
    </font>
    <font>
      <sz val="13"/>
      <name val="Sylfaen"/>
      <family val="1"/>
      <charset val="204"/>
    </font>
    <font>
      <b/>
      <sz val="14"/>
      <name val="Sylfaen"/>
      <family val="1"/>
      <charset val="204"/>
    </font>
    <font>
      <sz val="15"/>
      <name val="Sylfaen"/>
      <family val="1"/>
      <charset val="204"/>
    </font>
    <font>
      <i/>
      <sz val="16"/>
      <name val="Sylfaen"/>
      <family val="1"/>
      <charset val="204"/>
    </font>
    <font>
      <sz val="10"/>
      <name val="Sylfaen"/>
      <family val="1"/>
      <charset val="204"/>
    </font>
    <font>
      <b/>
      <sz val="20"/>
      <name val="Sylfaen"/>
      <family val="1"/>
      <charset val="204"/>
    </font>
    <font>
      <b/>
      <sz val="16"/>
      <name val="Sylfaen"/>
      <family val="1"/>
      <charset val="204"/>
    </font>
    <font>
      <sz val="5"/>
      <name val="Times New Roman"/>
      <family val="1"/>
      <charset val="204"/>
    </font>
    <font>
      <b/>
      <sz val="17"/>
      <name val="Sylfaen"/>
      <family val="1"/>
      <charset val="204"/>
    </font>
    <font>
      <b/>
      <sz val="18"/>
      <name val="Sylfaen"/>
      <family val="1"/>
      <charset val="204"/>
    </font>
    <font>
      <b/>
      <sz val="14.5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Sylfaen"/>
      <family val="1"/>
      <charset val="204"/>
    </font>
    <font>
      <b/>
      <sz val="15.5"/>
      <name val="Sylfaen"/>
      <family val="1"/>
      <charset val="204"/>
    </font>
    <font>
      <b/>
      <sz val="22"/>
      <name val="Sylfaen"/>
      <family val="1"/>
      <charset val="204"/>
    </font>
    <font>
      <b/>
      <sz val="15"/>
      <name val="Sylfaen"/>
      <family val="1"/>
      <charset val="204"/>
    </font>
    <font>
      <b/>
      <sz val="24"/>
      <name val="Sylfaen"/>
      <family val="1"/>
      <charset val="204"/>
    </font>
    <font>
      <b/>
      <i/>
      <sz val="36"/>
      <color rgb="FF92D050"/>
      <name val="Sylfaen"/>
      <family val="1"/>
      <charset val="204"/>
    </font>
    <font>
      <b/>
      <u/>
      <sz val="16"/>
      <name val="Sylfaen"/>
      <family val="1"/>
      <charset val="204"/>
    </font>
    <font>
      <b/>
      <i/>
      <sz val="18"/>
      <color rgb="FF92D050"/>
      <name val="Sylfaen"/>
      <family val="1"/>
      <charset val="204"/>
    </font>
    <font>
      <b/>
      <u/>
      <sz val="18"/>
      <name val="Sylfaen"/>
      <family val="1"/>
      <charset val="204"/>
    </font>
    <font>
      <b/>
      <sz val="18"/>
      <name val="Arial"/>
      <family val="2"/>
      <charset val="204"/>
    </font>
    <font>
      <b/>
      <i/>
      <sz val="18"/>
      <color indexed="53"/>
      <name val="Sylfaen"/>
      <family val="1"/>
      <charset val="204"/>
    </font>
    <font>
      <b/>
      <i/>
      <sz val="18"/>
      <color indexed="50"/>
      <name val="Sylfaen"/>
      <family val="1"/>
      <charset val="204"/>
    </font>
    <font>
      <b/>
      <i/>
      <sz val="18"/>
      <name val="Sylfaen"/>
      <family val="1"/>
      <charset val="204"/>
    </font>
    <font>
      <b/>
      <sz val="18"/>
      <name val="Arial Cyr"/>
      <charset val="204"/>
    </font>
    <font>
      <b/>
      <i/>
      <sz val="24"/>
      <name val="Sylfaen"/>
      <family val="1"/>
      <charset val="204"/>
    </font>
    <font>
      <b/>
      <i/>
      <sz val="36"/>
      <color indexed="53"/>
      <name val="Sylfaen"/>
      <family val="1"/>
      <charset val="204"/>
    </font>
    <font>
      <b/>
      <sz val="36"/>
      <color indexed="53"/>
      <name val="Sylfaen"/>
      <family val="1"/>
      <charset val="204"/>
    </font>
    <font>
      <b/>
      <i/>
      <sz val="20"/>
      <name val="Sylfaen"/>
      <family val="1"/>
      <charset val="204"/>
    </font>
    <font>
      <b/>
      <i/>
      <sz val="36"/>
      <color indexed="50"/>
      <name val="Sylfaen"/>
      <family val="1"/>
      <charset val="204"/>
    </font>
    <font>
      <b/>
      <sz val="36"/>
      <color indexed="50"/>
      <name val="Sylfaen"/>
      <family val="1"/>
      <charset val="204"/>
    </font>
    <font>
      <b/>
      <sz val="30"/>
      <color indexed="50"/>
      <name val="Sylfaen"/>
      <family val="1"/>
      <charset val="204"/>
    </font>
    <font>
      <b/>
      <i/>
      <sz val="36"/>
      <name val="Arial Cyr"/>
      <charset val="204"/>
    </font>
    <font>
      <b/>
      <sz val="24"/>
      <color indexed="50"/>
      <name val="Arial Cyr"/>
      <charset val="204"/>
    </font>
    <font>
      <b/>
      <i/>
      <sz val="34"/>
      <color indexed="53"/>
      <name val="Sylfaen"/>
      <family val="1"/>
      <charset val="204"/>
    </font>
    <font>
      <b/>
      <i/>
      <sz val="32"/>
      <color indexed="50"/>
      <name val="Sylfaen"/>
      <family val="1"/>
      <charset val="204"/>
    </font>
    <font>
      <b/>
      <i/>
      <u/>
      <sz val="28"/>
      <color indexed="53"/>
      <name val="Sylfaen"/>
      <family val="1"/>
      <charset val="204"/>
    </font>
    <font>
      <b/>
      <sz val="18"/>
      <color indexed="53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0" fontId="1" fillId="0" borderId="0"/>
    <xf numFmtId="164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1" applyAlignment="1">
      <alignment horizontal="left"/>
    </xf>
    <xf numFmtId="0" fontId="17" fillId="0" borderId="43" xfId="1" applyFont="1" applyFill="1" applyBorder="1" applyAlignment="1">
      <alignment horizontal="center" vertical="center"/>
    </xf>
    <xf numFmtId="0" fontId="1" fillId="0" borderId="0" xfId="2" applyFill="1" applyAlignment="1">
      <alignment horizontal="left" vertical="center"/>
    </xf>
    <xf numFmtId="0" fontId="5" fillId="2" borderId="1" xfId="2" applyFont="1" applyFill="1" applyBorder="1" applyAlignment="1">
      <alignment horizontal="left" vertical="center" wrapText="1"/>
    </xf>
    <xf numFmtId="1" fontId="3" fillId="2" borderId="45" xfId="2" applyNumberFormat="1" applyFont="1" applyFill="1" applyBorder="1" applyAlignment="1">
      <alignment horizontal="left" vertical="center" wrapText="1"/>
    </xf>
    <xf numFmtId="1" fontId="6" fillId="2" borderId="27" xfId="3" applyNumberFormat="1" applyFont="1" applyFill="1" applyBorder="1" applyAlignment="1">
      <alignment horizontal="left" vertical="center" wrapText="1"/>
    </xf>
    <xf numFmtId="0" fontId="5" fillId="2" borderId="44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  <xf numFmtId="1" fontId="3" fillId="2" borderId="35" xfId="2" applyNumberFormat="1" applyFont="1" applyFill="1" applyBorder="1" applyAlignment="1">
      <alignment horizontal="left" vertical="center" wrapText="1"/>
    </xf>
    <xf numFmtId="1" fontId="6" fillId="2" borderId="36" xfId="3" applyNumberFormat="1" applyFont="1" applyFill="1" applyBorder="1" applyAlignment="1">
      <alignment horizontal="left" vertical="center" wrapText="1"/>
    </xf>
    <xf numFmtId="0" fontId="12" fillId="0" borderId="7" xfId="2" applyFont="1" applyFill="1" applyBorder="1" applyAlignment="1">
      <alignment horizontal="left" vertical="center" wrapText="1"/>
    </xf>
    <xf numFmtId="0" fontId="13" fillId="0" borderId="7" xfId="2" applyFont="1" applyFill="1" applyBorder="1" applyAlignment="1">
      <alignment horizontal="left" vertical="center" wrapText="1" shrinkToFit="1"/>
    </xf>
    <xf numFmtId="0" fontId="1" fillId="0" borderId="38" xfId="2" applyFill="1" applyBorder="1" applyAlignment="1">
      <alignment horizontal="left" vertical="center"/>
    </xf>
    <xf numFmtId="0" fontId="20" fillId="0" borderId="42" xfId="2" applyFont="1" applyFill="1" applyBorder="1" applyAlignment="1">
      <alignment horizontal="left" vertical="center" wrapText="1" shrinkToFit="1"/>
    </xf>
    <xf numFmtId="0" fontId="21" fillId="0" borderId="5" xfId="2" applyFont="1" applyFill="1" applyBorder="1" applyAlignment="1">
      <alignment horizontal="left" vertical="center" wrapText="1"/>
    </xf>
    <xf numFmtId="0" fontId="22" fillId="0" borderId="5" xfId="2" applyFont="1" applyFill="1" applyBorder="1" applyAlignment="1">
      <alignment horizontal="left" vertical="top" wrapText="1"/>
    </xf>
    <xf numFmtId="1" fontId="23" fillId="0" borderId="7" xfId="2" applyNumberFormat="1" applyFont="1" applyFill="1" applyBorder="1" applyAlignment="1">
      <alignment horizontal="left" vertical="center"/>
    </xf>
    <xf numFmtId="0" fontId="21" fillId="4" borderId="5" xfId="2" applyFont="1" applyFill="1" applyBorder="1" applyAlignment="1">
      <alignment horizontal="left" vertical="center" wrapText="1"/>
    </xf>
    <xf numFmtId="1" fontId="23" fillId="4" borderId="7" xfId="2" applyNumberFormat="1" applyFont="1" applyFill="1" applyBorder="1" applyAlignment="1">
      <alignment horizontal="left" vertical="center"/>
    </xf>
    <xf numFmtId="0" fontId="21" fillId="0" borderId="7" xfId="2" applyFont="1" applyFill="1" applyBorder="1" applyAlignment="1">
      <alignment horizontal="left" vertical="center" wrapText="1"/>
    </xf>
    <xf numFmtId="0" fontId="27" fillId="0" borderId="7" xfId="2" applyFont="1" applyFill="1" applyBorder="1" applyAlignment="1">
      <alignment horizontal="left" vertical="center" wrapText="1"/>
    </xf>
    <xf numFmtId="0" fontId="22" fillId="0" borderId="7" xfId="2" applyFont="1" applyFill="1" applyBorder="1" applyAlignment="1">
      <alignment horizontal="left" vertical="top"/>
    </xf>
    <xf numFmtId="0" fontId="28" fillId="0" borderId="7" xfId="2" applyFont="1" applyFill="1" applyBorder="1" applyAlignment="1">
      <alignment horizontal="left" vertical="top" wrapText="1"/>
    </xf>
    <xf numFmtId="0" fontId="22" fillId="0" borderId="7" xfId="2" applyFont="1" applyFill="1" applyBorder="1" applyAlignment="1">
      <alignment horizontal="left" vertical="top" wrapText="1"/>
    </xf>
    <xf numFmtId="0" fontId="24" fillId="0" borderId="7" xfId="2" applyFont="1" applyFill="1" applyBorder="1" applyAlignment="1">
      <alignment horizontal="left" vertical="center" wrapText="1"/>
    </xf>
    <xf numFmtId="0" fontId="22" fillId="4" borderId="7" xfId="2" applyFont="1" applyFill="1" applyBorder="1" applyAlignment="1">
      <alignment horizontal="left" vertical="top" wrapText="1"/>
    </xf>
    <xf numFmtId="0" fontId="21" fillId="4" borderId="7" xfId="2" applyFont="1" applyFill="1" applyBorder="1" applyAlignment="1">
      <alignment horizontal="left" vertical="center" wrapText="1"/>
    </xf>
    <xf numFmtId="0" fontId="29" fillId="0" borderId="7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left" vertical="center" wrapText="1"/>
    </xf>
    <xf numFmtId="0" fontId="22" fillId="0" borderId="7" xfId="2" applyFont="1" applyFill="1" applyBorder="1" applyAlignment="1">
      <alignment horizontal="left" vertical="center" wrapText="1"/>
    </xf>
    <xf numFmtId="0" fontId="30" fillId="0" borderId="7" xfId="2" applyFont="1" applyFill="1" applyBorder="1" applyAlignment="1">
      <alignment horizontal="left" vertical="center" wrapText="1"/>
    </xf>
    <xf numFmtId="1" fontId="31" fillId="6" borderId="14" xfId="3" applyNumberFormat="1" applyFont="1" applyFill="1" applyBorder="1" applyAlignment="1">
      <alignment horizontal="left" vertical="center"/>
    </xf>
    <xf numFmtId="0" fontId="25" fillId="0" borderId="14" xfId="2" applyFont="1" applyFill="1" applyBorder="1" applyAlignment="1">
      <alignment horizontal="left" vertical="center" wrapText="1"/>
    </xf>
    <xf numFmtId="1" fontId="23" fillId="4" borderId="5" xfId="2" applyNumberFormat="1" applyFont="1" applyFill="1" applyBorder="1" applyAlignment="1">
      <alignment horizontal="left" vertical="center"/>
    </xf>
    <xf numFmtId="0" fontId="24" fillId="7" borderId="7" xfId="2" applyFont="1" applyFill="1" applyBorder="1" applyAlignment="1">
      <alignment horizontal="left" vertical="center" wrapText="1"/>
    </xf>
    <xf numFmtId="0" fontId="21" fillId="7" borderId="7" xfId="2" applyFont="1" applyFill="1" applyBorder="1" applyAlignment="1">
      <alignment horizontal="left" vertical="center" wrapText="1"/>
    </xf>
    <xf numFmtId="1" fontId="23" fillId="7" borderId="7" xfId="2" applyNumberFormat="1" applyFont="1" applyFill="1" applyBorder="1" applyAlignment="1">
      <alignment horizontal="left" vertical="center"/>
    </xf>
    <xf numFmtId="1" fontId="33" fillId="3" borderId="5" xfId="3" applyNumberFormat="1" applyFont="1" applyFill="1" applyBorder="1" applyAlignment="1">
      <alignment horizontal="left" vertical="center"/>
    </xf>
    <xf numFmtId="0" fontId="21" fillId="0" borderId="14" xfId="2" applyFont="1" applyFill="1" applyBorder="1" applyAlignment="1">
      <alignment horizontal="left" vertical="center" wrapText="1"/>
    </xf>
    <xf numFmtId="0" fontId="22" fillId="4" borderId="7" xfId="2" applyFont="1" applyFill="1" applyBorder="1" applyAlignment="1">
      <alignment horizontal="left" vertical="center" wrapText="1"/>
    </xf>
    <xf numFmtId="0" fontId="22" fillId="0" borderId="7" xfId="2" applyFont="1" applyFill="1" applyBorder="1" applyAlignment="1">
      <alignment horizontal="left" vertical="center"/>
    </xf>
    <xf numFmtId="0" fontId="22" fillId="4" borderId="7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 wrapText="1"/>
    </xf>
    <xf numFmtId="0" fontId="32" fillId="0" borderId="0" xfId="2" applyFont="1" applyFill="1" applyAlignment="1">
      <alignment horizontal="left" vertical="center"/>
    </xf>
    <xf numFmtId="0" fontId="32" fillId="0" borderId="0" xfId="2" applyFont="1" applyAlignment="1">
      <alignment horizontal="left" vertical="center"/>
    </xf>
    <xf numFmtId="0" fontId="25" fillId="0" borderId="0" xfId="2" applyFont="1" applyFill="1" applyAlignment="1">
      <alignment horizontal="left" vertical="center"/>
    </xf>
    <xf numFmtId="0" fontId="35" fillId="0" borderId="3" xfId="2" applyFont="1" applyFill="1" applyBorder="1" applyAlignment="1">
      <alignment horizontal="center" vertical="center"/>
    </xf>
    <xf numFmtId="0" fontId="21" fillId="0" borderId="7" xfId="2" applyFont="1" applyFill="1" applyBorder="1" applyAlignment="1">
      <alignment horizontal="left" vertical="center" wrapText="1"/>
    </xf>
    <xf numFmtId="0" fontId="34" fillId="0" borderId="7" xfId="2" applyFont="1" applyFill="1" applyBorder="1" applyAlignment="1">
      <alignment horizontal="left" vertical="justify" wrapText="1"/>
    </xf>
    <xf numFmtId="0" fontId="34" fillId="0" borderId="7" xfId="2" applyFont="1" applyFill="1" applyBorder="1" applyAlignment="1">
      <alignment horizontal="center" vertical="justify" wrapText="1"/>
    </xf>
    <xf numFmtId="0" fontId="34" fillId="0" borderId="7" xfId="2" applyFont="1" applyFill="1" applyBorder="1" applyAlignment="1">
      <alignment horizontal="left" vertical="distributed" wrapText="1"/>
    </xf>
    <xf numFmtId="0" fontId="34" fillId="4" borderId="7" xfId="2" applyFont="1" applyFill="1" applyBorder="1" applyAlignment="1">
      <alignment horizontal="left" vertical="center" wrapText="1"/>
    </xf>
    <xf numFmtId="0" fontId="34" fillId="0" borderId="7" xfId="2" applyFont="1" applyFill="1" applyBorder="1" applyAlignment="1">
      <alignment horizontal="left" vertical="center" wrapText="1"/>
    </xf>
    <xf numFmtId="0" fontId="34" fillId="0" borderId="7" xfId="2" applyFont="1" applyFill="1" applyBorder="1" applyAlignment="1">
      <alignment horizontal="left" vertical="center" wrapText="1"/>
    </xf>
    <xf numFmtId="0" fontId="37" fillId="4" borderId="7" xfId="2" applyFont="1" applyFill="1" applyBorder="1" applyAlignment="1">
      <alignment horizontal="left" vertical="center" wrapText="1"/>
    </xf>
    <xf numFmtId="0" fontId="37" fillId="0" borderId="7" xfId="2" applyFont="1" applyFill="1" applyBorder="1" applyAlignment="1">
      <alignment horizontal="left" vertical="center" wrapText="1"/>
    </xf>
    <xf numFmtId="0" fontId="33" fillId="4" borderId="7" xfId="2" applyFont="1" applyFill="1" applyBorder="1" applyAlignment="1">
      <alignment horizontal="left" vertical="center" wrapText="1"/>
    </xf>
    <xf numFmtId="0" fontId="33" fillId="0" borderId="7" xfId="2" applyFont="1" applyFill="1" applyBorder="1" applyAlignment="1">
      <alignment horizontal="left" vertical="center" wrapText="1"/>
    </xf>
    <xf numFmtId="0" fontId="37" fillId="0" borderId="10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3" fillId="4" borderId="7" xfId="2" applyFont="1" applyFill="1" applyBorder="1" applyAlignment="1">
      <alignment horizontal="left" vertical="center" wrapText="1"/>
    </xf>
    <xf numFmtId="0" fontId="29" fillId="4" borderId="7" xfId="2" applyFont="1" applyFill="1" applyBorder="1" applyAlignment="1">
      <alignment horizontal="left" vertical="top" wrapText="1"/>
    </xf>
    <xf numFmtId="0" fontId="37" fillId="0" borderId="7" xfId="2" applyFont="1" applyFill="1" applyBorder="1" applyAlignment="1">
      <alignment horizontal="left" vertical="center" wrapText="1"/>
    </xf>
    <xf numFmtId="0" fontId="8" fillId="0" borderId="5" xfId="2" applyFont="1" applyFill="1" applyBorder="1" applyAlignment="1">
      <alignment horizontal="left" vertical="center" wrapText="1"/>
    </xf>
    <xf numFmtId="0" fontId="34" fillId="0" borderId="5" xfId="2" applyFont="1" applyFill="1" applyBorder="1" applyAlignment="1">
      <alignment horizontal="left" vertical="center" wrapText="1"/>
    </xf>
    <xf numFmtId="0" fontId="33" fillId="0" borderId="7" xfId="2" applyFont="1" applyFill="1" applyBorder="1" applyAlignment="1">
      <alignment horizontal="left" vertical="center"/>
    </xf>
    <xf numFmtId="0" fontId="33" fillId="4" borderId="7" xfId="2" applyFont="1" applyFill="1" applyBorder="1" applyAlignment="1">
      <alignment horizontal="left" vertical="center"/>
    </xf>
    <xf numFmtId="0" fontId="34" fillId="0" borderId="7" xfId="2" applyFont="1" applyFill="1" applyBorder="1" applyAlignment="1">
      <alignment horizontal="left" vertical="center"/>
    </xf>
    <xf numFmtId="0" fontId="38" fillId="4" borderId="7" xfId="2" applyFont="1" applyFill="1" applyBorder="1" applyAlignment="1">
      <alignment horizontal="left" vertical="center" wrapText="1"/>
    </xf>
    <xf numFmtId="0" fontId="33" fillId="0" borderId="10" xfId="2" applyFont="1" applyFill="1" applyBorder="1" applyAlignment="1">
      <alignment horizontal="left" vertical="center"/>
    </xf>
    <xf numFmtId="0" fontId="34" fillId="0" borderId="4" xfId="2" applyFont="1" applyFill="1" applyBorder="1" applyAlignment="1">
      <alignment horizontal="center" vertical="center"/>
    </xf>
    <xf numFmtId="0" fontId="34" fillId="0" borderId="6" xfId="2" applyFont="1" applyFill="1" applyBorder="1" applyAlignment="1">
      <alignment horizontal="center" vertical="center"/>
    </xf>
    <xf numFmtId="0" fontId="34" fillId="4" borderId="6" xfId="2" applyFont="1" applyFill="1" applyBorder="1" applyAlignment="1">
      <alignment horizontal="center" vertical="center"/>
    </xf>
    <xf numFmtId="0" fontId="34" fillId="4" borderId="6" xfId="2" applyFont="1" applyFill="1" applyBorder="1" applyAlignment="1">
      <alignment horizontal="center" vertical="center" wrapText="1"/>
    </xf>
    <xf numFmtId="0" fontId="34" fillId="3" borderId="6" xfId="2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horizontal="center" vertical="center"/>
    </xf>
    <xf numFmtId="0" fontId="34" fillId="0" borderId="5" xfId="2" applyFont="1" applyFill="1" applyBorder="1" applyAlignment="1">
      <alignment horizontal="left" vertical="center"/>
    </xf>
    <xf numFmtId="0" fontId="34" fillId="4" borderId="7" xfId="2" applyFont="1" applyFill="1" applyBorder="1" applyAlignment="1">
      <alignment horizontal="left" vertical="center"/>
    </xf>
    <xf numFmtId="0" fontId="34" fillId="7" borderId="7" xfId="2" applyFont="1" applyFill="1" applyBorder="1" applyAlignment="1">
      <alignment horizontal="left" vertical="center"/>
    </xf>
    <xf numFmtId="0" fontId="40" fillId="0" borderId="7" xfId="2" applyFont="1" applyFill="1" applyBorder="1" applyAlignment="1">
      <alignment horizontal="left" vertical="top" wrapText="1"/>
    </xf>
    <xf numFmtId="0" fontId="37" fillId="7" borderId="7" xfId="2" applyFont="1" applyFill="1" applyBorder="1" applyAlignment="1">
      <alignment horizontal="left" vertical="center" wrapText="1"/>
    </xf>
    <xf numFmtId="0" fontId="29" fillId="4" borderId="5" xfId="2" applyFont="1" applyFill="1" applyBorder="1" applyAlignment="1">
      <alignment horizontal="left" vertical="top" wrapText="1"/>
    </xf>
    <xf numFmtId="0" fontId="29" fillId="0" borderId="7" xfId="2" applyFont="1" applyFill="1" applyBorder="1" applyAlignment="1">
      <alignment horizontal="center" vertical="distributed" wrapText="1"/>
    </xf>
    <xf numFmtId="0" fontId="34" fillId="0" borderId="7" xfId="2" applyFont="1" applyFill="1" applyBorder="1" applyAlignment="1">
      <alignment vertical="distributed" wrapText="1"/>
    </xf>
    <xf numFmtId="0" fontId="36" fillId="0" borderId="7" xfId="2" applyFont="1" applyFill="1" applyBorder="1" applyAlignment="1">
      <alignment horizontal="left" vertical="center" wrapText="1"/>
    </xf>
    <xf numFmtId="0" fontId="42" fillId="0" borderId="7" xfId="2" applyFont="1" applyFill="1" applyBorder="1" applyAlignment="1">
      <alignment horizontal="left" vertical="center"/>
    </xf>
    <xf numFmtId="0" fontId="43" fillId="0" borderId="7" xfId="2" applyFont="1" applyFill="1" applyBorder="1" applyAlignment="1">
      <alignment horizontal="left" vertical="center" wrapText="1"/>
    </xf>
    <xf numFmtId="0" fontId="40" fillId="4" borderId="7" xfId="2" applyFont="1" applyFill="1" applyBorder="1" applyAlignment="1">
      <alignment horizontal="left" vertical="center" wrapText="1"/>
    </xf>
    <xf numFmtId="0" fontId="33" fillId="0" borderId="7" xfId="2" applyFont="1" applyFill="1" applyBorder="1" applyAlignment="1">
      <alignment horizontal="center" vertical="center" wrapText="1"/>
    </xf>
    <xf numFmtId="1" fontId="44" fillId="4" borderId="7" xfId="2" applyNumberFormat="1" applyFont="1" applyFill="1" applyBorder="1" applyAlignment="1">
      <alignment horizontal="left" vertical="center"/>
    </xf>
    <xf numFmtId="1" fontId="44" fillId="4" borderId="14" xfId="3" applyNumberFormat="1" applyFont="1" applyFill="1" applyBorder="1" applyAlignment="1">
      <alignment horizontal="left" vertical="center"/>
    </xf>
    <xf numFmtId="1" fontId="44" fillId="7" borderId="7" xfId="2" applyNumberFormat="1" applyFont="1" applyFill="1" applyBorder="1" applyAlignment="1">
      <alignment horizontal="left" vertical="center"/>
    </xf>
    <xf numFmtId="1" fontId="34" fillId="2" borderId="7" xfId="3" applyNumberFormat="1" applyFont="1" applyFill="1" applyBorder="1" applyAlignment="1">
      <alignment horizontal="left" vertical="center" wrapText="1"/>
    </xf>
    <xf numFmtId="1" fontId="44" fillId="6" borderId="5" xfId="3" applyNumberFormat="1" applyFont="1" applyFill="1" applyBorder="1" applyAlignment="1">
      <alignment horizontal="left" vertical="center"/>
    </xf>
    <xf numFmtId="1" fontId="37" fillId="4" borderId="7" xfId="3" applyNumberFormat="1" applyFont="1" applyFill="1" applyBorder="1" applyAlignment="1">
      <alignment horizontal="left" vertical="center" wrapText="1"/>
    </xf>
    <xf numFmtId="0" fontId="12" fillId="8" borderId="5" xfId="2" applyFont="1" applyFill="1" applyBorder="1" applyAlignment="1">
      <alignment horizontal="left" vertical="center" wrapText="1"/>
    </xf>
    <xf numFmtId="0" fontId="13" fillId="8" borderId="5" xfId="2" applyFont="1" applyFill="1" applyBorder="1" applyAlignment="1">
      <alignment horizontal="left" vertical="center" wrapText="1" shrinkToFit="1"/>
    </xf>
    <xf numFmtId="0" fontId="4" fillId="8" borderId="13" xfId="2" applyFont="1" applyFill="1" applyBorder="1" applyAlignment="1">
      <alignment horizontal="left" vertical="center"/>
    </xf>
    <xf numFmtId="165" fontId="23" fillId="8" borderId="18" xfId="2" applyNumberFormat="1" applyFont="1" applyFill="1" applyBorder="1" applyAlignment="1">
      <alignment horizontal="left" vertical="center"/>
    </xf>
    <xf numFmtId="2" fontId="23" fillId="8" borderId="7" xfId="2" applyNumberFormat="1" applyFont="1" applyFill="1" applyBorder="1" applyAlignment="1">
      <alignment horizontal="left" vertical="center"/>
    </xf>
    <xf numFmtId="2" fontId="25" fillId="8" borderId="5" xfId="2" applyNumberFormat="1" applyFont="1" applyFill="1" applyBorder="1" applyAlignment="1">
      <alignment horizontal="left" vertical="center"/>
    </xf>
    <xf numFmtId="2" fontId="25" fillId="8" borderId="7" xfId="2" applyNumberFormat="1" applyFont="1" applyFill="1" applyBorder="1" applyAlignment="1">
      <alignment horizontal="left" vertical="center"/>
    </xf>
    <xf numFmtId="2" fontId="26" fillId="8" borderId="7" xfId="2" applyNumberFormat="1" applyFont="1" applyFill="1" applyBorder="1" applyAlignment="1">
      <alignment horizontal="left" vertical="center"/>
    </xf>
    <xf numFmtId="0" fontId="34" fillId="2" borderId="14" xfId="2" applyFont="1" applyFill="1" applyBorder="1" applyAlignment="1">
      <alignment horizontal="left" vertical="center" wrapText="1"/>
    </xf>
    <xf numFmtId="1" fontId="34" fillId="2" borderId="7" xfId="2" applyNumberFormat="1" applyFont="1" applyFill="1" applyBorder="1" applyAlignment="1">
      <alignment horizontal="left" vertical="center" wrapText="1"/>
    </xf>
    <xf numFmtId="0" fontId="37" fillId="0" borderId="40" xfId="2" applyFont="1" applyFill="1" applyBorder="1" applyAlignment="1">
      <alignment horizontal="left" vertical="center"/>
    </xf>
    <xf numFmtId="0" fontId="51" fillId="0" borderId="28" xfId="2" applyFont="1" applyFill="1" applyBorder="1" applyAlignment="1">
      <alignment horizontal="left" vertical="center"/>
    </xf>
    <xf numFmtId="0" fontId="51" fillId="0" borderId="29" xfId="2" applyFont="1" applyFill="1" applyBorder="1" applyAlignment="1">
      <alignment horizontal="left" vertical="center"/>
    </xf>
    <xf numFmtId="0" fontId="37" fillId="0" borderId="3" xfId="2" applyFont="1" applyFill="1" applyBorder="1" applyAlignment="1">
      <alignment horizontal="left" vertical="center"/>
    </xf>
    <xf numFmtId="0" fontId="37" fillId="0" borderId="41" xfId="2" applyFont="1" applyFill="1" applyBorder="1" applyAlignment="1">
      <alignment horizontal="left" vertical="center"/>
    </xf>
    <xf numFmtId="0" fontId="51" fillId="0" borderId="31" xfId="2" applyFont="1" applyFill="1" applyBorder="1" applyAlignment="1">
      <alignment horizontal="left" vertical="center"/>
    </xf>
    <xf numFmtId="1" fontId="55" fillId="0" borderId="28" xfId="2" applyNumberFormat="1" applyFont="1" applyFill="1" applyBorder="1" applyAlignment="1">
      <alignment horizontal="left" vertical="center"/>
    </xf>
    <xf numFmtId="1" fontId="55" fillId="0" borderId="31" xfId="2" applyNumberFormat="1" applyFont="1" applyFill="1" applyBorder="1" applyAlignment="1">
      <alignment horizontal="left" vertical="center"/>
    </xf>
    <xf numFmtId="0" fontId="55" fillId="0" borderId="29" xfId="2" applyFont="1" applyFill="1" applyBorder="1" applyAlignment="1">
      <alignment horizontal="left" vertical="center"/>
    </xf>
    <xf numFmtId="1" fontId="55" fillId="0" borderId="29" xfId="2" applyNumberFormat="1" applyFont="1" applyFill="1" applyBorder="1" applyAlignment="1">
      <alignment horizontal="left" vertical="center"/>
    </xf>
    <xf numFmtId="0" fontId="56" fillId="8" borderId="7" xfId="2" applyFont="1" applyFill="1" applyBorder="1" applyAlignment="1">
      <alignment horizontal="left" vertical="center"/>
    </xf>
    <xf numFmtId="0" fontId="55" fillId="0" borderId="32" xfId="2" applyFont="1" applyFill="1" applyBorder="1" applyAlignment="1">
      <alignment horizontal="left" vertical="center"/>
    </xf>
    <xf numFmtId="1" fontId="58" fillId="0" borderId="41" xfId="2" applyNumberFormat="1" applyFont="1" applyFill="1" applyBorder="1" applyAlignment="1">
      <alignment horizontal="left" vertical="center"/>
    </xf>
    <xf numFmtId="1" fontId="58" fillId="0" borderId="43" xfId="2" applyNumberFormat="1" applyFont="1" applyFill="1" applyBorder="1" applyAlignment="1">
      <alignment horizontal="left" vertical="center"/>
    </xf>
    <xf numFmtId="0" fontId="55" fillId="0" borderId="30" xfId="2" applyFont="1" applyFill="1" applyBorder="1" applyAlignment="1">
      <alignment horizontal="left" vertical="center"/>
    </xf>
    <xf numFmtId="165" fontId="57" fillId="0" borderId="18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0" fontId="29" fillId="4" borderId="5" xfId="2" applyFont="1" applyFill="1" applyBorder="1" applyAlignment="1">
      <alignment horizontal="left" vertical="center" wrapText="1"/>
    </xf>
    <xf numFmtId="0" fontId="29" fillId="0" borderId="7" xfId="2" applyFont="1" applyFill="1" applyBorder="1" applyAlignment="1">
      <alignment horizontal="left" vertical="center" wrapText="1"/>
    </xf>
    <xf numFmtId="0" fontId="43" fillId="0" borderId="7" xfId="2" applyFont="1" applyFill="1" applyBorder="1" applyAlignment="1">
      <alignment horizontal="left" vertical="justify" wrapText="1"/>
    </xf>
    <xf numFmtId="2" fontId="23" fillId="4" borderId="7" xfId="2" applyNumberFormat="1" applyFont="1" applyFill="1" applyBorder="1" applyAlignment="1">
      <alignment horizontal="left" vertical="center"/>
    </xf>
    <xf numFmtId="2" fontId="44" fillId="4" borderId="7" xfId="2" applyNumberFormat="1" applyFont="1" applyFill="1" applyBorder="1" applyAlignment="1">
      <alignment horizontal="left" vertical="center"/>
    </xf>
    <xf numFmtId="1" fontId="56" fillId="8" borderId="34" xfId="2" applyNumberFormat="1" applyFont="1" applyFill="1" applyBorder="1" applyAlignment="1">
      <alignment horizontal="left" vertical="center"/>
    </xf>
    <xf numFmtId="1" fontId="56" fillId="8" borderId="33" xfId="2" applyNumberFormat="1" applyFont="1" applyFill="1" applyBorder="1" applyAlignment="1">
      <alignment horizontal="left" vertical="center"/>
    </xf>
    <xf numFmtId="0" fontId="56" fillId="8" borderId="29" xfId="2" applyFont="1" applyFill="1" applyBorder="1" applyAlignment="1">
      <alignment horizontal="left" vertical="center"/>
    </xf>
    <xf numFmtId="1" fontId="56" fillId="8" borderId="29" xfId="2" applyNumberFormat="1" applyFont="1" applyFill="1" applyBorder="1" applyAlignment="1">
      <alignment horizontal="left" vertical="center"/>
    </xf>
    <xf numFmtId="1" fontId="56" fillId="8" borderId="32" xfId="2" applyNumberFormat="1" applyFont="1" applyFill="1" applyBorder="1" applyAlignment="1">
      <alignment horizontal="left" vertical="center"/>
    </xf>
    <xf numFmtId="1" fontId="56" fillId="8" borderId="7" xfId="2" applyNumberFormat="1" applyFont="1" applyFill="1" applyBorder="1" applyAlignment="1">
      <alignment horizontal="left" vertical="center"/>
    </xf>
    <xf numFmtId="0" fontId="56" fillId="8" borderId="33" xfId="2" applyFont="1" applyFill="1" applyBorder="1" applyAlignment="1">
      <alignment horizontal="left" vertical="center"/>
    </xf>
    <xf numFmtId="1" fontId="56" fillId="8" borderId="30" xfId="2" applyNumberFormat="1" applyFont="1" applyFill="1" applyBorder="1" applyAlignment="1">
      <alignment horizontal="left" vertical="center"/>
    </xf>
    <xf numFmtId="1" fontId="59" fillId="8" borderId="14" xfId="2" applyNumberFormat="1" applyFont="1" applyFill="1" applyBorder="1" applyAlignment="1">
      <alignment horizontal="left" vertical="center"/>
    </xf>
    <xf numFmtId="1" fontId="60" fillId="8" borderId="14" xfId="2" applyNumberFormat="1" applyFont="1" applyFill="1" applyBorder="1" applyAlignment="1">
      <alignment horizontal="left" vertical="center"/>
    </xf>
    <xf numFmtId="165" fontId="57" fillId="0" borderId="5" xfId="2" applyNumberFormat="1" applyFont="1" applyFill="1" applyBorder="1" applyAlignment="1">
      <alignment horizontal="left" vertical="center"/>
    </xf>
    <xf numFmtId="1" fontId="57" fillId="0" borderId="5" xfId="2" applyNumberFormat="1" applyFont="1" applyFill="1" applyBorder="1" applyAlignment="1">
      <alignment horizontal="left" vertical="center"/>
    </xf>
    <xf numFmtId="1" fontId="54" fillId="0" borderId="5" xfId="2" applyNumberFormat="1" applyFont="1" applyFill="1" applyBorder="1" applyAlignment="1">
      <alignment horizontal="left" vertical="center"/>
    </xf>
    <xf numFmtId="2" fontId="54" fillId="0" borderId="5" xfId="2" applyNumberFormat="1" applyFont="1" applyFill="1" applyBorder="1" applyAlignment="1">
      <alignment horizontal="left" vertical="center"/>
    </xf>
    <xf numFmtId="0" fontId="55" fillId="8" borderId="7" xfId="2" applyFont="1" applyFill="1" applyBorder="1" applyAlignment="1">
      <alignment horizontal="left" vertical="center"/>
    </xf>
    <xf numFmtId="165" fontId="57" fillId="8" borderId="18" xfId="2" applyNumberFormat="1" applyFont="1" applyFill="1" applyBorder="1" applyAlignment="1">
      <alignment horizontal="left" vertical="center"/>
    </xf>
    <xf numFmtId="2" fontId="54" fillId="8" borderId="7" xfId="2" applyNumberFormat="1" applyFont="1" applyFill="1" applyBorder="1" applyAlignment="1">
      <alignment horizontal="left" vertical="center"/>
    </xf>
    <xf numFmtId="165" fontId="57" fillId="0" borderId="17" xfId="2" applyNumberFormat="1" applyFont="1" applyFill="1" applyBorder="1" applyAlignment="1">
      <alignment horizontal="left" vertical="center"/>
    </xf>
    <xf numFmtId="1" fontId="54" fillId="0" borderId="17" xfId="2" applyNumberFormat="1" applyFont="1" applyFill="1" applyBorder="1" applyAlignment="1">
      <alignment horizontal="left" vertical="center"/>
    </xf>
    <xf numFmtId="2" fontId="54" fillId="0" borderId="17" xfId="2" applyNumberFormat="1" applyFont="1" applyFill="1" applyBorder="1" applyAlignment="1">
      <alignment horizontal="left" vertical="center"/>
    </xf>
    <xf numFmtId="0" fontId="62" fillId="8" borderId="42" xfId="2" applyFont="1" applyFill="1" applyBorder="1" applyAlignment="1">
      <alignment horizontal="left" vertical="center" wrapText="1"/>
    </xf>
    <xf numFmtId="0" fontId="62" fillId="0" borderId="27" xfId="2" applyFont="1" applyFill="1" applyBorder="1" applyAlignment="1">
      <alignment horizontal="left" vertical="center" wrapText="1"/>
    </xf>
    <xf numFmtId="2" fontId="63" fillId="0" borderId="29" xfId="2" applyNumberFormat="1" applyFont="1" applyFill="1" applyBorder="1" applyAlignment="1">
      <alignment horizontal="left" vertical="center"/>
    </xf>
    <xf numFmtId="2" fontId="63" fillId="0" borderId="29" xfId="2" applyNumberFormat="1" applyFont="1" applyFill="1" applyBorder="1" applyAlignment="1">
      <alignment horizontal="left" vertical="center" wrapText="1"/>
    </xf>
    <xf numFmtId="2" fontId="64" fillId="0" borderId="41" xfId="2" applyNumberFormat="1" applyFont="1" applyFill="1" applyBorder="1" applyAlignment="1">
      <alignment horizontal="left" vertical="center"/>
    </xf>
    <xf numFmtId="0" fontId="65" fillId="8" borderId="7" xfId="2" applyFont="1" applyFill="1" applyBorder="1" applyAlignment="1">
      <alignment horizontal="left" vertical="center"/>
    </xf>
    <xf numFmtId="0" fontId="47" fillId="0" borderId="32" xfId="2" applyFont="1" applyFill="1" applyBorder="1" applyAlignment="1">
      <alignment horizontal="left" vertical="center" wrapText="1"/>
    </xf>
    <xf numFmtId="0" fontId="66" fillId="8" borderId="8" xfId="2" applyFont="1" applyFill="1" applyBorder="1" applyAlignment="1">
      <alignment horizontal="left" vertical="center" wrapText="1"/>
    </xf>
    <xf numFmtId="0" fontId="66" fillId="0" borderId="42" xfId="2" applyFont="1" applyFill="1" applyBorder="1" applyAlignment="1">
      <alignment horizontal="left" vertical="center" wrapText="1"/>
    </xf>
    <xf numFmtId="0" fontId="48" fillId="2" borderId="38" xfId="2" applyFont="1" applyFill="1" applyBorder="1" applyAlignment="1">
      <alignment horizontal="center" vertical="center" wrapText="1"/>
    </xf>
    <xf numFmtId="0" fontId="48" fillId="2" borderId="39" xfId="2" applyFont="1" applyFill="1" applyBorder="1" applyAlignment="1">
      <alignment horizontal="center" vertical="center" wrapText="1"/>
    </xf>
    <xf numFmtId="0" fontId="49" fillId="2" borderId="39" xfId="1" applyFont="1" applyFill="1" applyBorder="1" applyAlignment="1">
      <alignment horizontal="center" vertical="center" wrapText="1"/>
    </xf>
    <xf numFmtId="0" fontId="49" fillId="2" borderId="49" xfId="1" applyFont="1" applyFill="1" applyBorder="1" applyAlignment="1">
      <alignment horizontal="center" vertical="center" wrapText="1"/>
    </xf>
    <xf numFmtId="0" fontId="8" fillId="2" borderId="45" xfId="2" applyFont="1" applyFill="1" applyBorder="1" applyAlignment="1">
      <alignment horizontal="left" vertical="center" wrapText="1"/>
    </xf>
    <xf numFmtId="0" fontId="8" fillId="2" borderId="44" xfId="2" applyFont="1" applyFill="1" applyBorder="1" applyAlignment="1">
      <alignment horizontal="left" vertical="center" wrapText="1"/>
    </xf>
    <xf numFmtId="0" fontId="34" fillId="0" borderId="16" xfId="2" applyFont="1" applyFill="1" applyBorder="1" applyAlignment="1">
      <alignment horizontal="left" vertical="center" wrapText="1"/>
    </xf>
    <xf numFmtId="0" fontId="39" fillId="0" borderId="5" xfId="2" applyFont="1" applyBorder="1" applyAlignment="1">
      <alignment horizontal="left" vertical="center" wrapText="1"/>
    </xf>
    <xf numFmtId="0" fontId="34" fillId="0" borderId="7" xfId="2" applyFont="1" applyFill="1" applyBorder="1" applyAlignment="1">
      <alignment horizontal="left" vertical="center" wrapText="1"/>
    </xf>
    <xf numFmtId="0" fontId="22" fillId="0" borderId="16" xfId="2" applyFont="1" applyFill="1" applyBorder="1" applyAlignment="1">
      <alignment horizontal="left" vertical="center" wrapText="1"/>
    </xf>
    <xf numFmtId="0" fontId="22" fillId="0" borderId="17" xfId="2" applyFont="1" applyFill="1" applyBorder="1" applyAlignment="1">
      <alignment horizontal="left" vertical="center" wrapText="1"/>
    </xf>
    <xf numFmtId="0" fontId="22" fillId="0" borderId="5" xfId="2" applyFont="1" applyFill="1" applyBorder="1" applyAlignment="1">
      <alignment horizontal="left" vertical="center" wrapText="1"/>
    </xf>
    <xf numFmtId="0" fontId="3" fillId="2" borderId="45" xfId="2" applyFont="1" applyFill="1" applyBorder="1" applyAlignment="1">
      <alignment horizontal="left" vertical="center" wrapText="1"/>
    </xf>
    <xf numFmtId="0" fontId="3" fillId="2" borderId="44" xfId="2" applyFont="1" applyFill="1" applyBorder="1" applyAlignment="1">
      <alignment horizontal="left" vertical="center" wrapText="1"/>
    </xf>
    <xf numFmtId="0" fontId="37" fillId="0" borderId="7" xfId="2" applyFont="1" applyFill="1" applyBorder="1" applyAlignment="1">
      <alignment horizontal="left" vertical="center" wrapText="1"/>
    </xf>
    <xf numFmtId="0" fontId="37" fillId="0" borderId="7" xfId="2" applyFont="1" applyFill="1" applyBorder="1" applyAlignment="1">
      <alignment horizontal="left" vertical="center"/>
    </xf>
    <xf numFmtId="0" fontId="41" fillId="0" borderId="19" xfId="2" applyFont="1" applyFill="1" applyBorder="1" applyAlignment="1">
      <alignment horizontal="center" vertical="top" wrapText="1"/>
    </xf>
    <xf numFmtId="0" fontId="41" fillId="0" borderId="20" xfId="2" applyFont="1" applyFill="1" applyBorder="1" applyAlignment="1">
      <alignment horizontal="center" vertical="top" wrapText="1"/>
    </xf>
    <xf numFmtId="0" fontId="41" fillId="0" borderId="21" xfId="2" applyFont="1" applyFill="1" applyBorder="1" applyAlignment="1">
      <alignment horizontal="center" vertical="top" wrapText="1"/>
    </xf>
    <xf numFmtId="0" fontId="41" fillId="0" borderId="22" xfId="2" applyFont="1" applyFill="1" applyBorder="1" applyAlignment="1">
      <alignment horizontal="center" vertical="top" wrapText="1"/>
    </xf>
    <xf numFmtId="0" fontId="41" fillId="0" borderId="23" xfId="2" applyFont="1" applyFill="1" applyBorder="1" applyAlignment="1">
      <alignment horizontal="center" vertical="top" wrapText="1"/>
    </xf>
    <xf numFmtId="0" fontId="41" fillId="0" borderId="24" xfId="2" applyFont="1" applyFill="1" applyBorder="1" applyAlignment="1">
      <alignment horizontal="center" vertical="top" wrapText="1"/>
    </xf>
    <xf numFmtId="0" fontId="34" fillId="3" borderId="14" xfId="2" applyFont="1" applyFill="1" applyBorder="1" applyAlignment="1">
      <alignment horizontal="left" vertical="center" wrapText="1"/>
    </xf>
    <xf numFmtId="0" fontId="34" fillId="3" borderId="15" xfId="2" applyFont="1" applyFill="1" applyBorder="1" applyAlignment="1">
      <alignment horizontal="left" vertical="center" wrapText="1"/>
    </xf>
    <xf numFmtId="0" fontId="34" fillId="3" borderId="18" xfId="2" applyFont="1" applyFill="1" applyBorder="1" applyAlignment="1">
      <alignment horizontal="left" vertical="center" wrapText="1"/>
    </xf>
    <xf numFmtId="1" fontId="44" fillId="0" borderId="46" xfId="2" applyNumberFormat="1" applyFont="1" applyFill="1" applyBorder="1" applyAlignment="1">
      <alignment horizontal="left" vertical="center" wrapText="1"/>
    </xf>
    <xf numFmtId="1" fontId="44" fillId="0" borderId="47" xfId="2" applyNumberFormat="1" applyFont="1" applyFill="1" applyBorder="1" applyAlignment="1">
      <alignment horizontal="left" vertical="center" wrapText="1"/>
    </xf>
    <xf numFmtId="0" fontId="21" fillId="0" borderId="7" xfId="2" applyFont="1" applyFill="1" applyBorder="1" applyAlignment="1">
      <alignment horizontal="left" vertical="center" wrapText="1"/>
    </xf>
    <xf numFmtId="0" fontId="29" fillId="3" borderId="25" xfId="2" applyFont="1" applyFill="1" applyBorder="1" applyAlignment="1">
      <alignment horizontal="center" vertical="justify" wrapText="1"/>
    </xf>
    <xf numFmtId="0" fontId="29" fillId="3" borderId="26" xfId="2" applyFont="1" applyFill="1" applyBorder="1" applyAlignment="1">
      <alignment horizontal="center" vertical="justify"/>
    </xf>
    <xf numFmtId="0" fontId="29" fillId="3" borderId="48" xfId="2" applyFont="1" applyFill="1" applyBorder="1" applyAlignment="1">
      <alignment horizontal="center" vertical="justify"/>
    </xf>
    <xf numFmtId="0" fontId="34" fillId="0" borderId="7" xfId="2" applyFont="1" applyFill="1" applyBorder="1" applyAlignment="1">
      <alignment horizontal="left" vertical="justify" wrapText="1"/>
    </xf>
    <xf numFmtId="0" fontId="36" fillId="0" borderId="7" xfId="2" applyFont="1" applyFill="1" applyBorder="1" applyAlignment="1">
      <alignment horizontal="left" vertical="justify" wrapText="1"/>
    </xf>
    <xf numFmtId="0" fontId="34" fillId="4" borderId="7" xfId="2" applyFont="1" applyFill="1" applyBorder="1" applyAlignment="1">
      <alignment horizontal="left" vertical="center" wrapText="1"/>
    </xf>
    <xf numFmtId="0" fontId="22" fillId="0" borderId="7" xfId="2" applyFont="1" applyFill="1" applyBorder="1" applyAlignment="1">
      <alignment horizontal="left" vertical="center" wrapText="1"/>
    </xf>
    <xf numFmtId="0" fontId="10" fillId="0" borderId="13" xfId="1" applyNumberFormat="1" applyFont="1" applyFill="1" applyBorder="1" applyAlignment="1">
      <alignment horizontal="center" vertical="distributed" wrapText="1" readingOrder="1"/>
    </xf>
    <xf numFmtId="0" fontId="10" fillId="0" borderId="37" xfId="1" applyNumberFormat="1" applyFont="1" applyFill="1" applyBorder="1" applyAlignment="1">
      <alignment horizontal="center" vertical="distributed" wrapText="1" readingOrder="1"/>
    </xf>
    <xf numFmtId="0" fontId="18" fillId="0" borderId="38" xfId="2" applyFont="1" applyFill="1" applyBorder="1" applyAlignment="1">
      <alignment horizontal="center" vertical="distributed" wrapText="1"/>
    </xf>
    <xf numFmtId="0" fontId="18" fillId="0" borderId="39" xfId="2" applyFont="1" applyFill="1" applyBorder="1" applyAlignment="1">
      <alignment horizontal="center" vertical="distributed" wrapText="1"/>
    </xf>
    <xf numFmtId="0" fontId="18" fillId="0" borderId="44" xfId="2" applyFont="1" applyFill="1" applyBorder="1" applyAlignment="1">
      <alignment horizontal="center" vertical="distributed" wrapText="1"/>
    </xf>
    <xf numFmtId="0" fontId="46" fillId="2" borderId="14" xfId="2" applyFont="1" applyFill="1" applyBorder="1" applyAlignment="1">
      <alignment horizontal="center" vertical="center" wrapText="1"/>
    </xf>
    <xf numFmtId="0" fontId="46" fillId="2" borderId="15" xfId="2" applyFont="1" applyFill="1" applyBorder="1" applyAlignment="1">
      <alignment horizontal="center" vertical="center" wrapText="1"/>
    </xf>
    <xf numFmtId="0" fontId="46" fillId="2" borderId="18" xfId="2" applyFont="1" applyFill="1" applyBorder="1" applyAlignment="1">
      <alignment horizontal="center" vertical="center" wrapText="1"/>
    </xf>
    <xf numFmtId="0" fontId="37" fillId="0" borderId="7" xfId="2" applyFont="1" applyFill="1" applyBorder="1" applyAlignment="1">
      <alignment horizontal="left" vertical="justify" wrapText="1"/>
    </xf>
    <xf numFmtId="0" fontId="19" fillId="5" borderId="14" xfId="2" applyFont="1" applyFill="1" applyBorder="1" applyAlignment="1">
      <alignment horizontal="center" vertical="center" wrapText="1"/>
    </xf>
    <xf numFmtId="0" fontId="19" fillId="5" borderId="15" xfId="2" applyFont="1" applyFill="1" applyBorder="1" applyAlignment="1">
      <alignment horizontal="center" vertical="center" wrapText="1"/>
    </xf>
    <xf numFmtId="0" fontId="19" fillId="5" borderId="18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left" vertical="center" wrapText="1" shrinkToFit="1"/>
    </xf>
    <xf numFmtId="0" fontId="11" fillId="0" borderId="18" xfId="2" applyFont="1" applyFill="1" applyBorder="1" applyAlignment="1">
      <alignment horizontal="left" vertical="center" wrapText="1" shrinkToFit="1"/>
    </xf>
    <xf numFmtId="0" fontId="8" fillId="4" borderId="11" xfId="1" applyFont="1" applyFill="1" applyBorder="1" applyAlignment="1">
      <alignment horizontal="center" vertical="distributed" wrapText="1" readingOrder="1"/>
    </xf>
    <xf numFmtId="0" fontId="16" fillId="4" borderId="11" xfId="1" applyFont="1" applyFill="1" applyBorder="1" applyAlignment="1">
      <alignment horizontal="center" vertical="distributed" wrapText="1" readingOrder="1"/>
    </xf>
    <xf numFmtId="0" fontId="16" fillId="4" borderId="12" xfId="1" applyFont="1" applyFill="1" applyBorder="1" applyAlignment="1">
      <alignment horizontal="center" vertical="distributed" wrapText="1" readingOrder="1"/>
    </xf>
    <xf numFmtId="0" fontId="55" fillId="0" borderId="32" xfId="2" applyFont="1" applyFill="1" applyBorder="1" applyAlignment="1">
      <alignment horizontal="left" vertical="center" wrapText="1"/>
    </xf>
    <xf numFmtId="0" fontId="61" fillId="0" borderId="31" xfId="0" applyFont="1" applyBorder="1" applyAlignment="1">
      <alignment horizontal="left" vertical="center" wrapText="1"/>
    </xf>
    <xf numFmtId="0" fontId="57" fillId="0" borderId="32" xfId="2" applyFont="1" applyFill="1" applyBorder="1" applyAlignment="1">
      <alignment horizontal="left" vertical="center" wrapText="1"/>
    </xf>
    <xf numFmtId="0" fontId="57" fillId="0" borderId="31" xfId="2" applyFont="1" applyFill="1" applyBorder="1" applyAlignment="1">
      <alignment horizontal="left" vertical="center" wrapText="1"/>
    </xf>
    <xf numFmtId="0" fontId="54" fillId="0" borderId="32" xfId="2" applyFont="1" applyFill="1" applyBorder="1" applyAlignment="1">
      <alignment horizontal="left" vertical="center" wrapText="1"/>
    </xf>
    <xf numFmtId="0" fontId="54" fillId="0" borderId="31" xfId="2" applyFont="1" applyFill="1" applyBorder="1" applyAlignment="1">
      <alignment horizontal="left" vertical="center" wrapText="1"/>
    </xf>
    <xf numFmtId="0" fontId="45" fillId="0" borderId="32" xfId="2" applyFont="1" applyFill="1" applyBorder="1" applyAlignment="1">
      <alignment horizontal="left" vertical="center" wrapText="1"/>
    </xf>
    <xf numFmtId="0" fontId="45" fillId="0" borderId="31" xfId="2" applyFont="1" applyFill="1" applyBorder="1" applyAlignment="1">
      <alignment horizontal="left" vertical="center" wrapText="1"/>
    </xf>
    <xf numFmtId="0" fontId="52" fillId="0" borderId="32" xfId="2" quotePrefix="1" applyFont="1" applyFill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  <xf numFmtId="0" fontId="50" fillId="0" borderId="32" xfId="2" applyFont="1" applyFill="1" applyBorder="1" applyAlignment="1">
      <alignment horizontal="left" vertical="center" wrapText="1"/>
    </xf>
    <xf numFmtId="0" fontId="50" fillId="0" borderId="31" xfId="2" applyFont="1" applyFill="1" applyBorder="1" applyAlignment="1">
      <alignment horizontal="left" vertical="center" wrapText="1"/>
    </xf>
  </cellXfs>
  <cellStyles count="4">
    <cellStyle name="Обычный" xfId="0" builtinId="0"/>
    <cellStyle name="Обычный_Лист2" xfId="2"/>
    <cellStyle name="Обычный_ПРАЙС_ЛИСТ_РФ_01_01_2021_г." xfId="1"/>
    <cellStyle name="Финансовый_Лист2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133350</xdr:colOff>
      <xdr:row>0</xdr:row>
      <xdr:rowOff>0</xdr:rowOff>
    </xdr:to>
    <xdr:sp macro="" textlink="">
      <xdr:nvSpPr>
        <xdr:cNvPr id="3447" name="Line 1"/>
        <xdr:cNvSpPr>
          <a:spLocks noChangeShapeType="1"/>
        </xdr:cNvSpPr>
      </xdr:nvSpPr>
      <xdr:spPr bwMode="auto">
        <a:xfrm>
          <a:off x="0" y="0"/>
          <a:ext cx="13239750" cy="0"/>
        </a:xfrm>
        <a:prstGeom prst="line">
          <a:avLst/>
        </a:prstGeom>
        <a:noFill/>
        <a:ln w="165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448" name="Line 2"/>
        <xdr:cNvSpPr>
          <a:spLocks noChangeShapeType="1"/>
        </xdr:cNvSpPr>
      </xdr:nvSpPr>
      <xdr:spPr bwMode="auto">
        <a:xfrm>
          <a:off x="0" y="0"/>
          <a:ext cx="13106400" cy="0"/>
        </a:xfrm>
        <a:prstGeom prst="line">
          <a:avLst/>
        </a:prstGeom>
        <a:noFill/>
        <a:ln w="165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449" name="Line 3"/>
        <xdr:cNvSpPr>
          <a:spLocks noChangeShapeType="1"/>
        </xdr:cNvSpPr>
      </xdr:nvSpPr>
      <xdr:spPr bwMode="auto">
        <a:xfrm>
          <a:off x="0" y="0"/>
          <a:ext cx="13106400" cy="0"/>
        </a:xfrm>
        <a:prstGeom prst="line">
          <a:avLst/>
        </a:prstGeom>
        <a:noFill/>
        <a:ln w="165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0</xdr:row>
      <xdr:rowOff>0</xdr:rowOff>
    </xdr:to>
    <xdr:sp macro="" textlink="">
      <xdr:nvSpPr>
        <xdr:cNvPr id="3450" name="Line 4"/>
        <xdr:cNvSpPr>
          <a:spLocks noChangeShapeType="1"/>
        </xdr:cNvSpPr>
      </xdr:nvSpPr>
      <xdr:spPr bwMode="auto">
        <a:xfrm>
          <a:off x="0" y="0"/>
          <a:ext cx="13239750" cy="0"/>
        </a:xfrm>
        <a:prstGeom prst="line">
          <a:avLst/>
        </a:prstGeom>
        <a:noFill/>
        <a:ln w="165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451" name="Line 5"/>
        <xdr:cNvSpPr>
          <a:spLocks noChangeShapeType="1"/>
        </xdr:cNvSpPr>
      </xdr:nvSpPr>
      <xdr:spPr bwMode="auto">
        <a:xfrm>
          <a:off x="0" y="0"/>
          <a:ext cx="13106400" cy="0"/>
        </a:xfrm>
        <a:prstGeom prst="line">
          <a:avLst/>
        </a:prstGeom>
        <a:noFill/>
        <a:ln w="165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452" name="Line 6"/>
        <xdr:cNvSpPr>
          <a:spLocks noChangeShapeType="1"/>
        </xdr:cNvSpPr>
      </xdr:nvSpPr>
      <xdr:spPr bwMode="auto">
        <a:xfrm>
          <a:off x="0" y="0"/>
          <a:ext cx="13106400" cy="0"/>
        </a:xfrm>
        <a:prstGeom prst="line">
          <a:avLst/>
        </a:prstGeom>
        <a:noFill/>
        <a:ln w="165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453" name="Line 7"/>
        <xdr:cNvSpPr>
          <a:spLocks noChangeShapeType="1"/>
        </xdr:cNvSpPr>
      </xdr:nvSpPr>
      <xdr:spPr bwMode="auto">
        <a:xfrm>
          <a:off x="0" y="0"/>
          <a:ext cx="13106400" cy="0"/>
        </a:xfrm>
        <a:prstGeom prst="line">
          <a:avLst/>
        </a:prstGeom>
        <a:noFill/>
        <a:ln w="165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454" name="Line 8"/>
        <xdr:cNvSpPr>
          <a:spLocks noChangeShapeType="1"/>
        </xdr:cNvSpPr>
      </xdr:nvSpPr>
      <xdr:spPr bwMode="auto">
        <a:xfrm>
          <a:off x="0" y="0"/>
          <a:ext cx="13106400" cy="0"/>
        </a:xfrm>
        <a:prstGeom prst="line">
          <a:avLst/>
        </a:prstGeom>
        <a:noFill/>
        <a:ln w="165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455" name="Line 9"/>
        <xdr:cNvSpPr>
          <a:spLocks noChangeShapeType="1"/>
        </xdr:cNvSpPr>
      </xdr:nvSpPr>
      <xdr:spPr bwMode="auto">
        <a:xfrm>
          <a:off x="0" y="0"/>
          <a:ext cx="13106400" cy="0"/>
        </a:xfrm>
        <a:prstGeom prst="line">
          <a:avLst/>
        </a:prstGeom>
        <a:noFill/>
        <a:ln w="165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456" name="Line 10"/>
        <xdr:cNvSpPr>
          <a:spLocks noChangeShapeType="1"/>
        </xdr:cNvSpPr>
      </xdr:nvSpPr>
      <xdr:spPr bwMode="auto">
        <a:xfrm>
          <a:off x="0" y="0"/>
          <a:ext cx="13106400" cy="0"/>
        </a:xfrm>
        <a:prstGeom prst="line">
          <a:avLst/>
        </a:prstGeom>
        <a:noFill/>
        <a:ln w="165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457" name="Line 11"/>
        <xdr:cNvSpPr>
          <a:spLocks noChangeShapeType="1"/>
        </xdr:cNvSpPr>
      </xdr:nvSpPr>
      <xdr:spPr bwMode="auto">
        <a:xfrm>
          <a:off x="0" y="0"/>
          <a:ext cx="13106400" cy="0"/>
        </a:xfrm>
        <a:prstGeom prst="line">
          <a:avLst/>
        </a:prstGeom>
        <a:noFill/>
        <a:ln w="165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458" name="Line 12"/>
        <xdr:cNvSpPr>
          <a:spLocks noChangeShapeType="1"/>
        </xdr:cNvSpPr>
      </xdr:nvSpPr>
      <xdr:spPr bwMode="auto">
        <a:xfrm>
          <a:off x="0" y="0"/>
          <a:ext cx="13106400" cy="0"/>
        </a:xfrm>
        <a:prstGeom prst="line">
          <a:avLst/>
        </a:prstGeom>
        <a:noFill/>
        <a:ln w="165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219075</xdr:colOff>
      <xdr:row>35</xdr:row>
      <xdr:rowOff>822325</xdr:rowOff>
    </xdr:from>
    <xdr:to>
      <xdr:col>6</xdr:col>
      <xdr:colOff>542925</xdr:colOff>
      <xdr:row>36</xdr:row>
      <xdr:rowOff>95250</xdr:rowOff>
    </xdr:to>
    <xdr:pic>
      <xdr:nvPicPr>
        <xdr:cNvPr id="3459" name="Picture 2" descr="лв по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5325" y="25301575"/>
          <a:ext cx="1704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2882900</xdr:colOff>
      <xdr:row>35</xdr:row>
      <xdr:rowOff>117475</xdr:rowOff>
    </xdr:from>
    <xdr:to>
      <xdr:col>4</xdr:col>
      <xdr:colOff>22225</xdr:colOff>
      <xdr:row>36</xdr:row>
      <xdr:rowOff>311150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4596725"/>
          <a:ext cx="14732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F37"/>
  <sheetViews>
    <sheetView tabSelected="1" view="pageBreakPreview" zoomScale="60" zoomScaleNormal="100" workbookViewId="0">
      <selection activeCell="G6" sqref="G6"/>
    </sheetView>
  </sheetViews>
  <sheetFormatPr defaultRowHeight="12.75" x14ac:dyDescent="0.2"/>
  <cols>
    <col min="1" max="1" width="5.140625" style="1" customWidth="1"/>
    <col min="2" max="2" width="15.140625" style="1" customWidth="1"/>
    <col min="3" max="3" width="57.42578125" style="1" customWidth="1"/>
    <col min="4" max="4" width="12.7109375" style="1" customWidth="1"/>
    <col min="5" max="5" width="9.42578125" style="1" customWidth="1"/>
    <col min="6" max="6" width="11.140625" style="1" customWidth="1"/>
    <col min="7" max="7" width="13.42578125" style="1" customWidth="1"/>
    <col min="8" max="8" width="7" style="1" customWidth="1"/>
    <col min="9" max="9" width="15" style="1" customWidth="1"/>
    <col min="10" max="10" width="57.42578125" style="1" customWidth="1"/>
    <col min="11" max="11" width="18.85546875" style="1" customWidth="1"/>
    <col min="12" max="12" width="9.42578125" style="1" customWidth="1"/>
    <col min="13" max="13" width="13.140625" style="1" customWidth="1"/>
    <col min="14" max="14" width="14.5703125" style="1" customWidth="1"/>
    <col min="15" max="15" width="17.5703125" style="1" hidden="1" customWidth="1"/>
    <col min="16" max="16" width="14" style="1" hidden="1" customWidth="1"/>
    <col min="17" max="17" width="17.85546875" style="1" hidden="1" customWidth="1"/>
    <col min="18" max="18" width="10" style="1" hidden="1" customWidth="1"/>
    <col min="19" max="19" width="20.140625" style="1" hidden="1" customWidth="1"/>
    <col min="20" max="20" width="19.5703125" style="1" hidden="1" customWidth="1"/>
    <col min="21" max="21" width="13.28515625" style="1" hidden="1" customWidth="1"/>
    <col min="22" max="22" width="13.140625" style="1" hidden="1" customWidth="1"/>
    <col min="23" max="23" width="12" style="1" hidden="1" customWidth="1"/>
    <col min="24" max="24" width="19.28515625" style="1" hidden="1" customWidth="1"/>
    <col min="25" max="26" width="18.7109375" style="1" hidden="1" customWidth="1"/>
    <col min="27" max="27" width="23.28515625" style="1" customWidth="1"/>
    <col min="28" max="16384" width="9.140625" style="1"/>
  </cols>
  <sheetData>
    <row r="1" spans="1:32" ht="100.5" customHeight="1" x14ac:dyDescent="0.2">
      <c r="A1" s="50">
        <v>1.2</v>
      </c>
      <c r="B1" s="209" t="s">
        <v>165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2" ht="100.5" customHeight="1" thickBot="1" x14ac:dyDescent="0.25">
      <c r="A2" s="4"/>
      <c r="B2" s="195" t="s">
        <v>157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2" ht="81.75" customHeight="1" thickBot="1" x14ac:dyDescent="0.25">
      <c r="A3" s="197" t="s">
        <v>166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9"/>
      <c r="O3" s="204" t="s">
        <v>129</v>
      </c>
      <c r="P3" s="205"/>
      <c r="Q3" s="205"/>
      <c r="R3" s="205"/>
      <c r="S3" s="205"/>
      <c r="T3" s="206"/>
      <c r="U3" s="5"/>
      <c r="V3" s="5"/>
      <c r="W3" s="5"/>
      <c r="X3" s="5"/>
      <c r="Y3" s="207" t="s">
        <v>128</v>
      </c>
      <c r="Z3" s="208"/>
      <c r="AF3" s="1" t="s">
        <v>167</v>
      </c>
    </row>
    <row r="4" spans="1:32" ht="50.25" customHeight="1" thickBot="1" x14ac:dyDescent="0.25">
      <c r="A4" s="6" t="s">
        <v>133</v>
      </c>
      <c r="B4" s="164" t="s">
        <v>1</v>
      </c>
      <c r="C4" s="165"/>
      <c r="D4" s="10" t="s">
        <v>39</v>
      </c>
      <c r="E4" s="10" t="s">
        <v>43</v>
      </c>
      <c r="F4" s="7" t="s">
        <v>33</v>
      </c>
      <c r="G4" s="8" t="s">
        <v>132</v>
      </c>
      <c r="H4" s="9" t="s">
        <v>161</v>
      </c>
      <c r="I4" s="172" t="s">
        <v>0</v>
      </c>
      <c r="J4" s="173"/>
      <c r="K4" s="10" t="s">
        <v>39</v>
      </c>
      <c r="L4" s="10" t="s">
        <v>43</v>
      </c>
      <c r="M4" s="11" t="s">
        <v>80</v>
      </c>
      <c r="N4" s="12" t="s">
        <v>132</v>
      </c>
      <c r="O4" s="158" t="s">
        <v>123</v>
      </c>
      <c r="P4" s="99" t="s">
        <v>126</v>
      </c>
      <c r="Q4" s="100" t="s">
        <v>127</v>
      </c>
      <c r="R4" s="101"/>
      <c r="S4" s="151" t="s">
        <v>124</v>
      </c>
      <c r="T4" s="159" t="s">
        <v>123</v>
      </c>
      <c r="U4" s="13" t="s">
        <v>126</v>
      </c>
      <c r="V4" s="14" t="s">
        <v>127</v>
      </c>
      <c r="W4" s="15"/>
      <c r="X4" s="152" t="s">
        <v>125</v>
      </c>
      <c r="Y4" s="16" t="s">
        <v>124</v>
      </c>
      <c r="Z4" s="16" t="s">
        <v>125</v>
      </c>
    </row>
    <row r="5" spans="1:32" ht="42" customHeight="1" thickBot="1" x14ac:dyDescent="0.25">
      <c r="A5" s="74">
        <v>1</v>
      </c>
      <c r="B5" s="68" t="s">
        <v>41</v>
      </c>
      <c r="C5" s="67" t="s">
        <v>66</v>
      </c>
      <c r="D5" s="18" t="s">
        <v>24</v>
      </c>
      <c r="E5" s="17" t="s">
        <v>40</v>
      </c>
      <c r="F5" s="19">
        <v>1819</v>
      </c>
      <c r="G5" s="97">
        <f>F5*A1</f>
        <v>2182.7999999999997</v>
      </c>
      <c r="H5" s="80">
        <v>33</v>
      </c>
      <c r="I5" s="85" t="s">
        <v>107</v>
      </c>
      <c r="J5" s="126" t="s">
        <v>108</v>
      </c>
      <c r="K5" s="20"/>
      <c r="L5" s="20" t="s">
        <v>112</v>
      </c>
      <c r="M5" s="21">
        <v>2248</v>
      </c>
      <c r="N5" s="93">
        <f>M5*A1</f>
        <v>2697.6</v>
      </c>
      <c r="O5" s="131">
        <v>1420</v>
      </c>
      <c r="P5" s="102">
        <v>1</v>
      </c>
      <c r="Q5" s="103">
        <f>O5*P5</f>
        <v>1420</v>
      </c>
      <c r="R5" s="104">
        <v>1.2</v>
      </c>
      <c r="S5" s="139">
        <f t="shared" ref="S5:S20" si="0">Q5*R5</f>
        <v>1704</v>
      </c>
      <c r="T5" s="115">
        <v>1180</v>
      </c>
      <c r="U5" s="141">
        <v>1</v>
      </c>
      <c r="V5" s="143">
        <f>T5*U5</f>
        <v>1180</v>
      </c>
      <c r="W5" s="144">
        <v>1.2</v>
      </c>
      <c r="X5" s="121">
        <f>V5*W5</f>
        <v>1416</v>
      </c>
      <c r="Y5" s="109" t="b">
        <f>G5=S5</f>
        <v>0</v>
      </c>
      <c r="Z5" s="110" t="b">
        <f>N5=X5</f>
        <v>0</v>
      </c>
    </row>
    <row r="6" spans="1:32" ht="43.5" customHeight="1" thickBot="1" x14ac:dyDescent="0.25">
      <c r="A6" s="75">
        <v>2</v>
      </c>
      <c r="B6" s="56" t="s">
        <v>56</v>
      </c>
      <c r="C6" s="63" t="s">
        <v>55</v>
      </c>
      <c r="D6" s="24"/>
      <c r="E6" s="22" t="s">
        <v>40</v>
      </c>
      <c r="F6" s="19">
        <v>8000</v>
      </c>
      <c r="G6" s="97">
        <v>9600</v>
      </c>
      <c r="H6" s="71">
        <v>34</v>
      </c>
      <c r="I6" s="86" t="s">
        <v>109</v>
      </c>
      <c r="J6" s="127" t="s">
        <v>111</v>
      </c>
      <c r="K6" s="25" t="s">
        <v>110</v>
      </c>
      <c r="L6" s="22" t="s">
        <v>49</v>
      </c>
      <c r="M6" s="21">
        <v>2228</v>
      </c>
      <c r="N6" s="93">
        <f>M6*A1</f>
        <v>2673.6</v>
      </c>
      <c r="O6" s="131">
        <v>1420</v>
      </c>
      <c r="P6" s="102">
        <v>1</v>
      </c>
      <c r="Q6" s="103">
        <f t="shared" ref="Q6:Q36" si="1">O6*P6</f>
        <v>1420</v>
      </c>
      <c r="R6" s="105">
        <v>1.2</v>
      </c>
      <c r="S6" s="139">
        <f t="shared" si="0"/>
        <v>1704</v>
      </c>
      <c r="T6" s="116">
        <v>1185</v>
      </c>
      <c r="U6" s="141">
        <v>1</v>
      </c>
      <c r="V6" s="143">
        <f t="shared" ref="V6:V23" si="2">T6*U6</f>
        <v>1185</v>
      </c>
      <c r="W6" s="144">
        <v>1.2</v>
      </c>
      <c r="X6" s="121">
        <f t="shared" ref="X6:X23" si="3">V6*W6</f>
        <v>1422</v>
      </c>
      <c r="Y6" s="109" t="b">
        <f t="shared" ref="Y6:Y36" si="4">G6=S6</f>
        <v>0</v>
      </c>
      <c r="Z6" s="111" t="b">
        <v>1</v>
      </c>
    </row>
    <row r="7" spans="1:32" ht="45" customHeight="1" thickBot="1" x14ac:dyDescent="0.25">
      <c r="A7" s="75">
        <v>3</v>
      </c>
      <c r="B7" s="56" t="s">
        <v>8</v>
      </c>
      <c r="C7" s="63" t="s">
        <v>67</v>
      </c>
      <c r="D7" s="26" t="s">
        <v>9</v>
      </c>
      <c r="E7" s="22" t="s">
        <v>40</v>
      </c>
      <c r="F7" s="19">
        <v>8000</v>
      </c>
      <c r="G7" s="97">
        <v>9600</v>
      </c>
      <c r="H7" s="71">
        <v>35</v>
      </c>
      <c r="I7" s="87" t="s">
        <v>94</v>
      </c>
      <c r="J7" s="66" t="s">
        <v>71</v>
      </c>
      <c r="K7" s="22" t="s">
        <v>74</v>
      </c>
      <c r="L7" s="22" t="s">
        <v>98</v>
      </c>
      <c r="M7" s="21">
        <v>870</v>
      </c>
      <c r="N7" s="93">
        <f>M7*A1</f>
        <v>1044</v>
      </c>
      <c r="O7" s="132">
        <v>1250</v>
      </c>
      <c r="P7" s="102">
        <v>1</v>
      </c>
      <c r="Q7" s="103">
        <f t="shared" si="1"/>
        <v>1250</v>
      </c>
      <c r="R7" s="105">
        <v>1.2</v>
      </c>
      <c r="S7" s="139">
        <f t="shared" si="0"/>
        <v>1500</v>
      </c>
      <c r="T7" s="116">
        <v>663</v>
      </c>
      <c r="U7" s="141">
        <v>1</v>
      </c>
      <c r="V7" s="143">
        <f t="shared" si="2"/>
        <v>663</v>
      </c>
      <c r="W7" s="144">
        <v>1.2</v>
      </c>
      <c r="X7" s="121">
        <f t="shared" si="3"/>
        <v>795.6</v>
      </c>
      <c r="Y7" s="109" t="b">
        <f t="shared" si="4"/>
        <v>0</v>
      </c>
      <c r="Z7" s="111" t="b">
        <v>1</v>
      </c>
    </row>
    <row r="8" spans="1:32" ht="40.5" customHeight="1" thickBot="1" x14ac:dyDescent="0.25">
      <c r="A8" s="75">
        <v>4</v>
      </c>
      <c r="B8" s="56" t="s">
        <v>121</v>
      </c>
      <c r="C8" s="23" t="s">
        <v>158</v>
      </c>
      <c r="D8" s="26" t="s">
        <v>11</v>
      </c>
      <c r="E8" s="22" t="s">
        <v>40</v>
      </c>
      <c r="F8" s="19">
        <v>8000</v>
      </c>
      <c r="G8" s="97">
        <v>9600</v>
      </c>
      <c r="H8" s="71">
        <v>36</v>
      </c>
      <c r="I8" s="88" t="s">
        <v>42</v>
      </c>
      <c r="J8" s="57" t="s">
        <v>162</v>
      </c>
      <c r="K8" s="22" t="s">
        <v>74</v>
      </c>
      <c r="L8" s="22" t="s">
        <v>6</v>
      </c>
      <c r="M8" s="21">
        <v>2021</v>
      </c>
      <c r="N8" s="93">
        <f>M8*A1</f>
        <v>2425.1999999999998</v>
      </c>
      <c r="O8" s="132">
        <v>750</v>
      </c>
      <c r="P8" s="102">
        <v>1</v>
      </c>
      <c r="Q8" s="103">
        <f t="shared" si="1"/>
        <v>750</v>
      </c>
      <c r="R8" s="105">
        <v>1.2</v>
      </c>
      <c r="S8" s="139">
        <f t="shared" si="0"/>
        <v>900</v>
      </c>
      <c r="T8" s="116">
        <v>1232</v>
      </c>
      <c r="U8" s="141">
        <v>1</v>
      </c>
      <c r="V8" s="143">
        <f t="shared" si="2"/>
        <v>1232</v>
      </c>
      <c r="W8" s="144">
        <v>1.2</v>
      </c>
      <c r="X8" s="121">
        <f t="shared" si="3"/>
        <v>1478.3999999999999</v>
      </c>
      <c r="Y8" s="109" t="b">
        <f t="shared" si="4"/>
        <v>0</v>
      </c>
      <c r="Z8" s="111" t="b">
        <v>1</v>
      </c>
    </row>
    <row r="9" spans="1:32" ht="42.75" customHeight="1" thickBot="1" x14ac:dyDescent="0.25">
      <c r="A9" s="75">
        <v>5</v>
      </c>
      <c r="B9" s="61" t="s">
        <v>65</v>
      </c>
      <c r="C9" s="63" t="s">
        <v>64</v>
      </c>
      <c r="D9" s="24"/>
      <c r="E9" s="22" t="s">
        <v>40</v>
      </c>
      <c r="F9" s="19">
        <v>781</v>
      </c>
      <c r="G9" s="97">
        <f>F9*A1</f>
        <v>937.19999999999993</v>
      </c>
      <c r="H9" s="71">
        <v>37</v>
      </c>
      <c r="I9" s="56" t="s">
        <v>95</v>
      </c>
      <c r="J9" s="56" t="s">
        <v>5</v>
      </c>
      <c r="K9" s="25" t="s">
        <v>2</v>
      </c>
      <c r="L9" s="22" t="s">
        <v>164</v>
      </c>
      <c r="M9" s="21">
        <v>719</v>
      </c>
      <c r="N9" s="93">
        <f>M9*A1</f>
        <v>862.8</v>
      </c>
      <c r="O9" s="132">
        <v>610</v>
      </c>
      <c r="P9" s="102">
        <v>1</v>
      </c>
      <c r="Q9" s="103">
        <f t="shared" si="1"/>
        <v>610</v>
      </c>
      <c r="R9" s="105">
        <v>1.2</v>
      </c>
      <c r="S9" s="139">
        <f t="shared" si="0"/>
        <v>732</v>
      </c>
      <c r="T9" s="116">
        <v>560</v>
      </c>
      <c r="U9" s="141">
        <v>1</v>
      </c>
      <c r="V9" s="143">
        <f t="shared" si="2"/>
        <v>560</v>
      </c>
      <c r="W9" s="144">
        <v>1.2</v>
      </c>
      <c r="X9" s="121">
        <f t="shared" si="3"/>
        <v>672</v>
      </c>
      <c r="Y9" s="109" t="b">
        <f t="shared" si="4"/>
        <v>0</v>
      </c>
      <c r="Z9" s="111" t="b">
        <v>1</v>
      </c>
    </row>
    <row r="10" spans="1:32" ht="69" customHeight="1" thickBot="1" x14ac:dyDescent="0.25">
      <c r="A10" s="75">
        <v>6</v>
      </c>
      <c r="B10" s="69" t="s">
        <v>12</v>
      </c>
      <c r="C10" s="63" t="s">
        <v>69</v>
      </c>
      <c r="D10" s="26" t="s">
        <v>13</v>
      </c>
      <c r="E10" s="22" t="s">
        <v>40</v>
      </c>
      <c r="F10" s="19">
        <v>8000</v>
      </c>
      <c r="G10" s="97">
        <f>F10*A1</f>
        <v>9600</v>
      </c>
      <c r="H10" s="71">
        <v>38</v>
      </c>
      <c r="I10" s="89" t="s">
        <v>106</v>
      </c>
      <c r="J10" s="128" t="s">
        <v>113</v>
      </c>
      <c r="K10" s="22"/>
      <c r="L10" s="27" t="s">
        <v>118</v>
      </c>
      <c r="M10" s="21">
        <v>1032</v>
      </c>
      <c r="N10" s="93">
        <f>M10*A1</f>
        <v>1238.3999999999999</v>
      </c>
      <c r="O10" s="132">
        <v>1420</v>
      </c>
      <c r="P10" s="102">
        <v>1</v>
      </c>
      <c r="Q10" s="103">
        <f t="shared" si="1"/>
        <v>1420</v>
      </c>
      <c r="R10" s="105">
        <v>1.2</v>
      </c>
      <c r="S10" s="139">
        <f t="shared" si="0"/>
        <v>1704</v>
      </c>
      <c r="T10" s="116">
        <v>770</v>
      </c>
      <c r="U10" s="141">
        <v>1</v>
      </c>
      <c r="V10" s="143">
        <f t="shared" si="2"/>
        <v>770</v>
      </c>
      <c r="W10" s="144">
        <v>1.2</v>
      </c>
      <c r="X10" s="121">
        <f t="shared" si="3"/>
        <v>924</v>
      </c>
      <c r="Y10" s="109" t="b">
        <f t="shared" si="4"/>
        <v>0</v>
      </c>
      <c r="Z10" s="111" t="b">
        <v>1</v>
      </c>
    </row>
    <row r="11" spans="1:32" ht="72" customHeight="1" thickBot="1" x14ac:dyDescent="0.25">
      <c r="A11" s="76">
        <v>7</v>
      </c>
      <c r="B11" s="70" t="s">
        <v>14</v>
      </c>
      <c r="C11" s="64" t="s">
        <v>51</v>
      </c>
      <c r="D11" s="28" t="s">
        <v>15</v>
      </c>
      <c r="E11" s="29" t="s">
        <v>40</v>
      </c>
      <c r="F11" s="19">
        <v>8000</v>
      </c>
      <c r="G11" s="97">
        <f>F11*A1</f>
        <v>9600</v>
      </c>
      <c r="H11" s="71">
        <v>39</v>
      </c>
      <c r="I11" s="30" t="s">
        <v>145</v>
      </c>
      <c r="J11" s="83" t="s">
        <v>104</v>
      </c>
      <c r="K11" s="31" t="s">
        <v>105</v>
      </c>
      <c r="L11" s="32" t="s">
        <v>136</v>
      </c>
      <c r="M11" s="21">
        <v>732</v>
      </c>
      <c r="N11" s="93">
        <f>M11*A1</f>
        <v>878.4</v>
      </c>
      <c r="O11" s="132">
        <v>1246</v>
      </c>
      <c r="P11" s="102">
        <v>1</v>
      </c>
      <c r="Q11" s="103">
        <f t="shared" si="1"/>
        <v>1246</v>
      </c>
      <c r="R11" s="105">
        <v>1.2</v>
      </c>
      <c r="S11" s="139">
        <f t="shared" si="0"/>
        <v>1495.2</v>
      </c>
      <c r="T11" s="116">
        <v>535</v>
      </c>
      <c r="U11" s="141">
        <v>1</v>
      </c>
      <c r="V11" s="143">
        <f t="shared" si="2"/>
        <v>535</v>
      </c>
      <c r="W11" s="144">
        <v>1.2</v>
      </c>
      <c r="X11" s="121">
        <f t="shared" si="3"/>
        <v>642</v>
      </c>
      <c r="Y11" s="109" t="b">
        <f t="shared" si="4"/>
        <v>0</v>
      </c>
      <c r="Z11" s="111" t="b">
        <v>1</v>
      </c>
    </row>
    <row r="12" spans="1:32" ht="43.5" customHeight="1" thickBot="1" x14ac:dyDescent="0.25">
      <c r="A12" s="75">
        <v>8</v>
      </c>
      <c r="B12" s="69" t="s">
        <v>32</v>
      </c>
      <c r="C12" s="63" t="s">
        <v>57</v>
      </c>
      <c r="D12" s="24"/>
      <c r="E12" s="22" t="s">
        <v>40</v>
      </c>
      <c r="F12" s="19">
        <v>8000</v>
      </c>
      <c r="G12" s="97">
        <f>F12*A1</f>
        <v>9600</v>
      </c>
      <c r="H12" s="71">
        <v>40</v>
      </c>
      <c r="I12" s="90" t="s">
        <v>143</v>
      </c>
      <c r="J12" s="57" t="s">
        <v>156</v>
      </c>
      <c r="K12" s="34" t="s">
        <v>115</v>
      </c>
      <c r="L12" s="35" t="s">
        <v>148</v>
      </c>
      <c r="M12" s="21">
        <v>582</v>
      </c>
      <c r="N12" s="93">
        <f>M12*A1</f>
        <v>698.4</v>
      </c>
      <c r="O12" s="133">
        <v>1420</v>
      </c>
      <c r="P12" s="102">
        <v>1</v>
      </c>
      <c r="Q12" s="103">
        <f t="shared" si="1"/>
        <v>1420</v>
      </c>
      <c r="R12" s="105">
        <v>1.2</v>
      </c>
      <c r="S12" s="139">
        <f t="shared" si="0"/>
        <v>1704</v>
      </c>
      <c r="T12" s="117">
        <v>408</v>
      </c>
      <c r="U12" s="141">
        <v>1</v>
      </c>
      <c r="V12" s="143">
        <f t="shared" si="2"/>
        <v>408</v>
      </c>
      <c r="W12" s="144">
        <v>1.2</v>
      </c>
      <c r="X12" s="121">
        <f t="shared" si="3"/>
        <v>489.59999999999997</v>
      </c>
      <c r="Y12" s="109" t="b">
        <f t="shared" si="4"/>
        <v>0</v>
      </c>
      <c r="Z12" s="111" t="b">
        <v>1</v>
      </c>
    </row>
    <row r="13" spans="1:32" ht="47.25" customHeight="1" thickBot="1" x14ac:dyDescent="0.25">
      <c r="A13" s="75">
        <v>9</v>
      </c>
      <c r="B13" s="69" t="s">
        <v>27</v>
      </c>
      <c r="C13" s="63" t="s">
        <v>140</v>
      </c>
      <c r="D13" s="24"/>
      <c r="E13" s="22" t="s">
        <v>40</v>
      </c>
      <c r="F13" s="19">
        <v>2923</v>
      </c>
      <c r="G13" s="97">
        <f>F13*A1</f>
        <v>3507.6</v>
      </c>
      <c r="H13" s="81">
        <v>41</v>
      </c>
      <c r="I13" s="91" t="s">
        <v>90</v>
      </c>
      <c r="J13" s="58" t="s">
        <v>92</v>
      </c>
      <c r="K13" s="28" t="s">
        <v>117</v>
      </c>
      <c r="L13" s="29" t="s">
        <v>103</v>
      </c>
      <c r="M13" s="36" t="s">
        <v>93</v>
      </c>
      <c r="N13" s="94" t="s">
        <v>93</v>
      </c>
      <c r="O13" s="134">
        <v>1420</v>
      </c>
      <c r="P13" s="102">
        <v>1</v>
      </c>
      <c r="Q13" s="103">
        <f t="shared" si="1"/>
        <v>1420</v>
      </c>
      <c r="R13" s="105">
        <v>1.2</v>
      </c>
      <c r="S13" s="139">
        <f t="shared" si="0"/>
        <v>1704</v>
      </c>
      <c r="T13" s="118" t="s">
        <v>93</v>
      </c>
      <c r="U13" s="141">
        <v>1</v>
      </c>
      <c r="V13" s="143" t="s">
        <v>144</v>
      </c>
      <c r="W13" s="144">
        <v>1.2</v>
      </c>
      <c r="X13" s="121" t="s">
        <v>93</v>
      </c>
      <c r="Y13" s="109" t="b">
        <f t="shared" si="4"/>
        <v>0</v>
      </c>
      <c r="Z13" s="111" t="b">
        <v>1</v>
      </c>
    </row>
    <row r="14" spans="1:32" ht="45.75" customHeight="1" x14ac:dyDescent="0.2">
      <c r="A14" s="76">
        <v>10</v>
      </c>
      <c r="B14" s="55" t="s">
        <v>21</v>
      </c>
      <c r="C14" s="64" t="s">
        <v>141</v>
      </c>
      <c r="D14" s="28" t="s">
        <v>44</v>
      </c>
      <c r="E14" s="29" t="s">
        <v>40</v>
      </c>
      <c r="F14" s="19">
        <v>4075</v>
      </c>
      <c r="G14" s="97">
        <f>F14*A1</f>
        <v>4890</v>
      </c>
      <c r="H14" s="82">
        <v>42</v>
      </c>
      <c r="I14" s="84" t="s">
        <v>91</v>
      </c>
      <c r="J14" s="84" t="s">
        <v>89</v>
      </c>
      <c r="K14" s="37" t="s">
        <v>88</v>
      </c>
      <c r="L14" s="38" t="s">
        <v>99</v>
      </c>
      <c r="M14" s="39">
        <v>4262</v>
      </c>
      <c r="N14" s="95">
        <v>4871</v>
      </c>
      <c r="O14" s="134">
        <v>2595</v>
      </c>
      <c r="P14" s="102">
        <v>1</v>
      </c>
      <c r="Q14" s="103">
        <f t="shared" si="1"/>
        <v>2595</v>
      </c>
      <c r="R14" s="105">
        <v>1.2</v>
      </c>
      <c r="S14" s="139">
        <f t="shared" si="0"/>
        <v>3114</v>
      </c>
      <c r="T14" s="117">
        <v>2245</v>
      </c>
      <c r="U14" s="141">
        <v>1</v>
      </c>
      <c r="V14" s="143">
        <f t="shared" si="2"/>
        <v>2245</v>
      </c>
      <c r="W14" s="144">
        <v>1.2</v>
      </c>
      <c r="X14" s="121">
        <f t="shared" si="3"/>
        <v>2694</v>
      </c>
      <c r="Y14" s="109" t="b">
        <f t="shared" si="4"/>
        <v>0</v>
      </c>
      <c r="Z14" s="111" t="b">
        <v>1</v>
      </c>
    </row>
    <row r="15" spans="1:32" ht="34.5" customHeight="1" x14ac:dyDescent="0.2">
      <c r="A15" s="75">
        <v>11</v>
      </c>
      <c r="B15" s="71" t="s">
        <v>28</v>
      </c>
      <c r="C15" s="63" t="s">
        <v>96</v>
      </c>
      <c r="D15" s="24"/>
      <c r="E15" s="22" t="s">
        <v>40</v>
      </c>
      <c r="F15" s="19">
        <v>2840</v>
      </c>
      <c r="G15" s="97">
        <f>F15*A1</f>
        <v>3408</v>
      </c>
      <c r="H15" s="166">
        <v>43</v>
      </c>
      <c r="I15" s="176" t="s">
        <v>142</v>
      </c>
      <c r="J15" s="177"/>
      <c r="K15" s="177"/>
      <c r="L15" s="177"/>
      <c r="M15" s="178"/>
      <c r="N15" s="185">
        <v>2055</v>
      </c>
      <c r="O15" s="134">
        <v>1420</v>
      </c>
      <c r="P15" s="102">
        <v>1</v>
      </c>
      <c r="Q15" s="103">
        <f t="shared" si="1"/>
        <v>1420</v>
      </c>
      <c r="R15" s="105">
        <v>1.2</v>
      </c>
      <c r="S15" s="139">
        <f t="shared" si="0"/>
        <v>1704</v>
      </c>
      <c r="T15" s="212">
        <v>1200</v>
      </c>
      <c r="U15" s="214">
        <v>1</v>
      </c>
      <c r="V15" s="216">
        <f>T15*U15</f>
        <v>1200</v>
      </c>
      <c r="W15" s="216">
        <v>1.2</v>
      </c>
      <c r="X15" s="218">
        <f>V15*W15</f>
        <v>1440</v>
      </c>
      <c r="Y15" s="220" t="s">
        <v>160</v>
      </c>
      <c r="Z15" s="222" t="b">
        <f>X15=N15</f>
        <v>0</v>
      </c>
    </row>
    <row r="16" spans="1:32" ht="59.25" customHeight="1" thickBot="1" x14ac:dyDescent="0.25">
      <c r="A16" s="77">
        <v>12</v>
      </c>
      <c r="B16" s="55" t="s">
        <v>85</v>
      </c>
      <c r="C16" s="65" t="s">
        <v>137</v>
      </c>
      <c r="D16" s="28" t="s">
        <v>52</v>
      </c>
      <c r="E16" s="29" t="s">
        <v>40</v>
      </c>
      <c r="F16" s="19">
        <v>8000</v>
      </c>
      <c r="G16" s="97">
        <f>F16*A1</f>
        <v>9600</v>
      </c>
      <c r="H16" s="167"/>
      <c r="I16" s="179"/>
      <c r="J16" s="180"/>
      <c r="K16" s="180"/>
      <c r="L16" s="180"/>
      <c r="M16" s="181"/>
      <c r="N16" s="186"/>
      <c r="O16" s="135">
        <v>1208</v>
      </c>
      <c r="P16" s="102">
        <v>1</v>
      </c>
      <c r="Q16" s="103">
        <f t="shared" si="1"/>
        <v>1208</v>
      </c>
      <c r="R16" s="105">
        <v>1.2</v>
      </c>
      <c r="S16" s="139">
        <f t="shared" si="0"/>
        <v>1449.6</v>
      </c>
      <c r="T16" s="213"/>
      <c r="U16" s="215"/>
      <c r="V16" s="217"/>
      <c r="W16" s="217"/>
      <c r="X16" s="219"/>
      <c r="Y16" s="221"/>
      <c r="Z16" s="223"/>
    </row>
    <row r="17" spans="1:26" ht="39.75" customHeight="1" thickBot="1" x14ac:dyDescent="0.25">
      <c r="A17" s="75">
        <v>13</v>
      </c>
      <c r="B17" s="168" t="s">
        <v>97</v>
      </c>
      <c r="C17" s="174" t="s">
        <v>120</v>
      </c>
      <c r="D17" s="169" t="s">
        <v>34</v>
      </c>
      <c r="E17" s="32" t="s">
        <v>35</v>
      </c>
      <c r="F17" s="19">
        <v>5460</v>
      </c>
      <c r="G17" s="97">
        <f>F17*A1</f>
        <v>6552</v>
      </c>
      <c r="H17" s="71">
        <v>44</v>
      </c>
      <c r="I17" s="69" t="s">
        <v>76</v>
      </c>
      <c r="J17" s="57" t="s">
        <v>153</v>
      </c>
      <c r="K17" s="22" t="s">
        <v>74</v>
      </c>
      <c r="L17" s="35" t="s">
        <v>148</v>
      </c>
      <c r="M17" s="21">
        <v>769</v>
      </c>
      <c r="N17" s="93">
        <f>M17*A1</f>
        <v>922.8</v>
      </c>
      <c r="O17" s="119">
        <v>2420</v>
      </c>
      <c r="P17" s="102">
        <v>1</v>
      </c>
      <c r="Q17" s="103">
        <f t="shared" si="1"/>
        <v>2420</v>
      </c>
      <c r="R17" s="105">
        <v>1.2</v>
      </c>
      <c r="S17" s="139">
        <f t="shared" si="0"/>
        <v>2904</v>
      </c>
      <c r="T17" s="117">
        <v>560</v>
      </c>
      <c r="U17" s="141">
        <v>1</v>
      </c>
      <c r="V17" s="143">
        <f t="shared" si="2"/>
        <v>560</v>
      </c>
      <c r="W17" s="144">
        <v>1.2</v>
      </c>
      <c r="X17" s="121">
        <f t="shared" si="3"/>
        <v>672</v>
      </c>
      <c r="Y17" s="109" t="b">
        <f t="shared" si="4"/>
        <v>0</v>
      </c>
      <c r="Z17" s="157" t="b">
        <f t="shared" ref="Z17:Z23" si="5">X17=N17</f>
        <v>0</v>
      </c>
    </row>
    <row r="18" spans="1:26" ht="71.25" customHeight="1" thickBot="1" x14ac:dyDescent="0.25">
      <c r="A18" s="75">
        <v>14</v>
      </c>
      <c r="B18" s="168"/>
      <c r="C18" s="175"/>
      <c r="D18" s="170"/>
      <c r="E18" s="33" t="s">
        <v>102</v>
      </c>
      <c r="F18" s="19">
        <v>5460</v>
      </c>
      <c r="G18" s="97">
        <f>F18*A1</f>
        <v>6552</v>
      </c>
      <c r="H18" s="71">
        <v>45</v>
      </c>
      <c r="I18" s="61" t="s">
        <v>31</v>
      </c>
      <c r="J18" s="125" t="s">
        <v>154</v>
      </c>
      <c r="K18" s="22" t="s">
        <v>74</v>
      </c>
      <c r="L18" s="35" t="s">
        <v>148</v>
      </c>
      <c r="M18" s="21">
        <v>732</v>
      </c>
      <c r="N18" s="93">
        <f>M18*A1</f>
        <v>878.4</v>
      </c>
      <c r="O18" s="119">
        <v>2420</v>
      </c>
      <c r="P18" s="102">
        <v>1</v>
      </c>
      <c r="Q18" s="103">
        <f t="shared" si="1"/>
        <v>2420</v>
      </c>
      <c r="R18" s="105">
        <v>1.2</v>
      </c>
      <c r="S18" s="139">
        <f t="shared" si="0"/>
        <v>2904</v>
      </c>
      <c r="T18" s="117">
        <v>560</v>
      </c>
      <c r="U18" s="141">
        <v>1</v>
      </c>
      <c r="V18" s="143">
        <f t="shared" si="2"/>
        <v>560</v>
      </c>
      <c r="W18" s="144">
        <v>1.2</v>
      </c>
      <c r="X18" s="121">
        <f t="shared" si="3"/>
        <v>672</v>
      </c>
      <c r="Y18" s="109" t="b">
        <f t="shared" si="4"/>
        <v>0</v>
      </c>
      <c r="Z18" s="157" t="b">
        <f t="shared" si="5"/>
        <v>0</v>
      </c>
    </row>
    <row r="19" spans="1:26" ht="39.75" customHeight="1" thickBot="1" x14ac:dyDescent="0.25">
      <c r="A19" s="75">
        <v>15</v>
      </c>
      <c r="B19" s="168"/>
      <c r="C19" s="175"/>
      <c r="D19" s="171"/>
      <c r="E19" s="32" t="s">
        <v>135</v>
      </c>
      <c r="F19" s="19">
        <v>10605</v>
      </c>
      <c r="G19" s="97">
        <f>F19*A1</f>
        <v>12726</v>
      </c>
      <c r="H19" s="71">
        <v>46</v>
      </c>
      <c r="I19" s="69" t="s">
        <v>30</v>
      </c>
      <c r="J19" s="57" t="s">
        <v>146</v>
      </c>
      <c r="K19" s="22" t="s">
        <v>74</v>
      </c>
      <c r="L19" s="35" t="s">
        <v>148</v>
      </c>
      <c r="M19" s="21">
        <v>732</v>
      </c>
      <c r="N19" s="93">
        <f>M19*A1</f>
        <v>878.4</v>
      </c>
      <c r="O19" s="119">
        <v>5640</v>
      </c>
      <c r="P19" s="102">
        <v>1</v>
      </c>
      <c r="Q19" s="103">
        <f t="shared" si="1"/>
        <v>5640</v>
      </c>
      <c r="R19" s="105">
        <v>1.2</v>
      </c>
      <c r="S19" s="139">
        <f t="shared" si="0"/>
        <v>6768</v>
      </c>
      <c r="T19" s="117">
        <v>560</v>
      </c>
      <c r="U19" s="141">
        <v>1</v>
      </c>
      <c r="V19" s="143">
        <f t="shared" si="2"/>
        <v>560</v>
      </c>
      <c r="W19" s="144">
        <v>1.2</v>
      </c>
      <c r="X19" s="121">
        <f t="shared" si="3"/>
        <v>672</v>
      </c>
      <c r="Y19" s="109" t="b">
        <f t="shared" si="4"/>
        <v>0</v>
      </c>
      <c r="Z19" s="157" t="b">
        <f t="shared" si="5"/>
        <v>0</v>
      </c>
    </row>
    <row r="20" spans="1:26" ht="81" customHeight="1" thickBot="1" x14ac:dyDescent="0.25">
      <c r="A20" s="78">
        <v>16</v>
      </c>
      <c r="B20" s="182" t="s">
        <v>87</v>
      </c>
      <c r="C20" s="183"/>
      <c r="D20" s="183"/>
      <c r="E20" s="183"/>
      <c r="F20" s="184"/>
      <c r="G20" s="40">
        <v>21800</v>
      </c>
      <c r="H20" s="71">
        <v>47</v>
      </c>
      <c r="I20" s="61" t="s">
        <v>47</v>
      </c>
      <c r="J20" s="61" t="s">
        <v>151</v>
      </c>
      <c r="K20" s="22" t="s">
        <v>74</v>
      </c>
      <c r="L20" s="35" t="s">
        <v>148</v>
      </c>
      <c r="M20" s="21">
        <v>769</v>
      </c>
      <c r="N20" s="93">
        <f>M20*A1</f>
        <v>922.8</v>
      </c>
      <c r="O20" s="156">
        <v>15000</v>
      </c>
      <c r="P20" s="102">
        <v>1</v>
      </c>
      <c r="Q20" s="106">
        <f t="shared" si="1"/>
        <v>15000</v>
      </c>
      <c r="R20" s="105">
        <v>1.2</v>
      </c>
      <c r="S20" s="140">
        <f t="shared" si="0"/>
        <v>18000</v>
      </c>
      <c r="T20" s="117">
        <v>610</v>
      </c>
      <c r="U20" s="141">
        <v>1</v>
      </c>
      <c r="V20" s="143">
        <f t="shared" si="2"/>
        <v>610</v>
      </c>
      <c r="W20" s="144">
        <v>1.2</v>
      </c>
      <c r="X20" s="121">
        <f t="shared" si="3"/>
        <v>732</v>
      </c>
      <c r="Y20" s="109" t="b">
        <f t="shared" si="4"/>
        <v>0</v>
      </c>
      <c r="Z20" s="157" t="b">
        <f t="shared" si="5"/>
        <v>0</v>
      </c>
    </row>
    <row r="21" spans="1:26" ht="44.25" customHeight="1" thickBot="1" x14ac:dyDescent="0.25">
      <c r="A21" s="75">
        <v>17</v>
      </c>
      <c r="B21" s="187" t="s">
        <v>62</v>
      </c>
      <c r="C21" s="187"/>
      <c r="D21" s="187"/>
      <c r="E21" s="187"/>
      <c r="F21" s="187"/>
      <c r="G21" s="98" t="s">
        <v>122</v>
      </c>
      <c r="H21" s="71">
        <v>48</v>
      </c>
      <c r="I21" s="69" t="s">
        <v>29</v>
      </c>
      <c r="J21" s="57" t="s">
        <v>155</v>
      </c>
      <c r="K21" s="22" t="s">
        <v>74</v>
      </c>
      <c r="L21" s="41" t="s">
        <v>100</v>
      </c>
      <c r="M21" s="21">
        <v>9582</v>
      </c>
      <c r="N21" s="93">
        <f>M21*A1</f>
        <v>11498.4</v>
      </c>
      <c r="O21" s="119" t="s">
        <v>144</v>
      </c>
      <c r="P21" s="102">
        <v>1</v>
      </c>
      <c r="Q21" s="103" t="s">
        <v>144</v>
      </c>
      <c r="R21" s="105">
        <v>1.2</v>
      </c>
      <c r="S21" s="139" t="s">
        <v>144</v>
      </c>
      <c r="T21" s="145">
        <v>6875</v>
      </c>
      <c r="U21" s="146">
        <v>1</v>
      </c>
      <c r="V21" s="143">
        <f t="shared" si="2"/>
        <v>6875</v>
      </c>
      <c r="W21" s="147">
        <v>1.2</v>
      </c>
      <c r="X21" s="121">
        <f t="shared" si="3"/>
        <v>8250</v>
      </c>
      <c r="Y21" s="109" t="b">
        <f t="shared" si="4"/>
        <v>1</v>
      </c>
      <c r="Z21" s="157" t="b">
        <f t="shared" si="5"/>
        <v>0</v>
      </c>
    </row>
    <row r="22" spans="1:26" ht="42.75" customHeight="1" thickBot="1" x14ac:dyDescent="0.25">
      <c r="A22" s="76">
        <v>18</v>
      </c>
      <c r="B22" s="70">
        <v>100</v>
      </c>
      <c r="C22" s="55" t="s">
        <v>61</v>
      </c>
      <c r="D22" s="42" t="s">
        <v>17</v>
      </c>
      <c r="E22" s="29" t="s">
        <v>40</v>
      </c>
      <c r="F22" s="19">
        <v>2336</v>
      </c>
      <c r="G22" s="97">
        <f>F22*A1</f>
        <v>2803.2</v>
      </c>
      <c r="H22" s="71">
        <v>49</v>
      </c>
      <c r="I22" s="61" t="s">
        <v>38</v>
      </c>
      <c r="J22" s="57" t="s">
        <v>147</v>
      </c>
      <c r="K22" s="22" t="s">
        <v>74</v>
      </c>
      <c r="L22" s="35" t="s">
        <v>148</v>
      </c>
      <c r="M22" s="21">
        <v>766</v>
      </c>
      <c r="N22" s="93">
        <f>M22*A1</f>
        <v>919.19999999999993</v>
      </c>
      <c r="O22" s="136">
        <v>1420</v>
      </c>
      <c r="P22" s="102">
        <v>1</v>
      </c>
      <c r="Q22" s="103">
        <f t="shared" si="1"/>
        <v>1420</v>
      </c>
      <c r="R22" s="105">
        <v>1.2</v>
      </c>
      <c r="S22" s="139">
        <f>Q22*R22</f>
        <v>1704</v>
      </c>
      <c r="T22" s="117">
        <v>610</v>
      </c>
      <c r="U22" s="141">
        <v>1</v>
      </c>
      <c r="V22" s="143">
        <f t="shared" si="2"/>
        <v>610</v>
      </c>
      <c r="W22" s="144">
        <v>1.2</v>
      </c>
      <c r="X22" s="121">
        <f t="shared" si="3"/>
        <v>732</v>
      </c>
      <c r="Y22" s="109" t="b">
        <f t="shared" si="4"/>
        <v>0</v>
      </c>
      <c r="Z22" s="157" t="b">
        <f t="shared" si="5"/>
        <v>0</v>
      </c>
    </row>
    <row r="23" spans="1:26" ht="50.25" customHeight="1" thickBot="1" x14ac:dyDescent="0.25">
      <c r="A23" s="75">
        <v>19</v>
      </c>
      <c r="B23" s="69">
        <v>124</v>
      </c>
      <c r="C23" s="56" t="s">
        <v>50</v>
      </c>
      <c r="D23" s="43"/>
      <c r="E23" s="22" t="s">
        <v>40</v>
      </c>
      <c r="F23" s="19">
        <v>8000</v>
      </c>
      <c r="G23" s="97">
        <f>F23*A1</f>
        <v>9600</v>
      </c>
      <c r="H23" s="71">
        <v>50</v>
      </c>
      <c r="I23" s="92" t="s">
        <v>101</v>
      </c>
      <c r="J23" s="51" t="s">
        <v>149</v>
      </c>
      <c r="K23" s="22" t="s">
        <v>74</v>
      </c>
      <c r="L23" s="35" t="s">
        <v>148</v>
      </c>
      <c r="M23" s="21">
        <v>768</v>
      </c>
      <c r="N23" s="93">
        <f>M23*A1</f>
        <v>921.59999999999991</v>
      </c>
      <c r="O23" s="119">
        <v>1350</v>
      </c>
      <c r="P23" s="102">
        <v>1</v>
      </c>
      <c r="Q23" s="103">
        <f t="shared" si="1"/>
        <v>1350</v>
      </c>
      <c r="R23" s="105">
        <v>1.2</v>
      </c>
      <c r="S23" s="139">
        <f t="shared" ref="S23:S36" si="6">Q23*R23</f>
        <v>1620</v>
      </c>
      <c r="T23" s="120">
        <v>610</v>
      </c>
      <c r="U23" s="148">
        <v>1</v>
      </c>
      <c r="V23" s="149">
        <f t="shared" si="2"/>
        <v>610</v>
      </c>
      <c r="W23" s="150">
        <v>1.2</v>
      </c>
      <c r="X23" s="122">
        <f t="shared" si="3"/>
        <v>732</v>
      </c>
      <c r="Y23" s="112" t="b">
        <f t="shared" si="4"/>
        <v>0</v>
      </c>
      <c r="Z23" s="157" t="b">
        <f t="shared" si="5"/>
        <v>0</v>
      </c>
    </row>
    <row r="24" spans="1:26" ht="47.25" customHeight="1" thickBot="1" x14ac:dyDescent="0.25">
      <c r="A24" s="76">
        <v>20</v>
      </c>
      <c r="B24" s="70" t="s">
        <v>18</v>
      </c>
      <c r="C24" s="193" t="s">
        <v>58</v>
      </c>
      <c r="D24" s="42" t="s">
        <v>19</v>
      </c>
      <c r="E24" s="29" t="s">
        <v>40</v>
      </c>
      <c r="F24" s="19">
        <v>2236</v>
      </c>
      <c r="G24" s="97">
        <f>F24*A1</f>
        <v>2683.2</v>
      </c>
      <c r="H24" s="200" t="s">
        <v>131</v>
      </c>
      <c r="I24" s="201"/>
      <c r="J24" s="201"/>
      <c r="K24" s="202"/>
      <c r="L24" s="107" t="s">
        <v>43</v>
      </c>
      <c r="M24" s="108" t="s">
        <v>33</v>
      </c>
      <c r="N24" s="96" t="s">
        <v>84</v>
      </c>
      <c r="O24" s="136">
        <v>1150</v>
      </c>
      <c r="P24" s="102">
        <v>1</v>
      </c>
      <c r="Q24" s="103">
        <f t="shared" si="1"/>
        <v>1150</v>
      </c>
      <c r="R24" s="105">
        <v>1.2</v>
      </c>
      <c r="S24" s="139">
        <f t="shared" si="6"/>
        <v>1380</v>
      </c>
      <c r="T24" s="160" t="s">
        <v>130</v>
      </c>
      <c r="U24" s="161"/>
      <c r="V24" s="161"/>
      <c r="W24" s="161"/>
      <c r="X24" s="162"/>
      <c r="Y24" s="162"/>
      <c r="Z24" s="163"/>
    </row>
    <row r="25" spans="1:26" ht="45.75" customHeight="1" thickBot="1" x14ac:dyDescent="0.25">
      <c r="A25" s="76">
        <v>21</v>
      </c>
      <c r="B25" s="70" t="s">
        <v>20</v>
      </c>
      <c r="C25" s="193"/>
      <c r="D25" s="42" t="s">
        <v>19</v>
      </c>
      <c r="E25" s="29" t="s">
        <v>40</v>
      </c>
      <c r="F25" s="19">
        <v>2332</v>
      </c>
      <c r="G25" s="97">
        <f>F25*A1</f>
        <v>2798.4</v>
      </c>
      <c r="H25" s="71">
        <v>51</v>
      </c>
      <c r="I25" s="203" t="s">
        <v>46</v>
      </c>
      <c r="J25" s="203"/>
      <c r="K25" s="203"/>
      <c r="L25" s="41" t="s">
        <v>49</v>
      </c>
      <c r="M25" s="21">
        <v>301</v>
      </c>
      <c r="N25" s="93">
        <f>M25*A1</f>
        <v>361.2</v>
      </c>
      <c r="O25" s="132">
        <v>1200</v>
      </c>
      <c r="P25" s="102">
        <v>1</v>
      </c>
      <c r="Q25" s="103">
        <f t="shared" si="1"/>
        <v>1200</v>
      </c>
      <c r="R25" s="105">
        <v>1.2</v>
      </c>
      <c r="S25" s="139">
        <f t="shared" si="6"/>
        <v>1440</v>
      </c>
      <c r="T25" s="116">
        <v>146</v>
      </c>
      <c r="U25" s="141">
        <v>1</v>
      </c>
      <c r="V25" s="142">
        <f t="shared" ref="V25" si="7">T25*U25</f>
        <v>146</v>
      </c>
      <c r="W25" s="144">
        <v>1.2</v>
      </c>
      <c r="X25" s="121">
        <f>V25*W25</f>
        <v>175.2</v>
      </c>
      <c r="Y25" s="113" t="b">
        <f t="shared" ref="Y25" si="8">G25=S25</f>
        <v>0</v>
      </c>
      <c r="Z25" s="114" t="b">
        <v>1</v>
      </c>
    </row>
    <row r="26" spans="1:26" ht="43.5" customHeight="1" thickBot="1" x14ac:dyDescent="0.25">
      <c r="A26" s="76">
        <v>22</v>
      </c>
      <c r="B26" s="72" t="s">
        <v>83</v>
      </c>
      <c r="C26" s="55" t="s">
        <v>59</v>
      </c>
      <c r="D26" s="42" t="s">
        <v>19</v>
      </c>
      <c r="E26" s="29" t="s">
        <v>40</v>
      </c>
      <c r="F26" s="19">
        <v>2202</v>
      </c>
      <c r="G26" s="97">
        <f>F26*A1</f>
        <v>2642.4</v>
      </c>
      <c r="H26" s="71">
        <v>52</v>
      </c>
      <c r="I26" s="203" t="s">
        <v>68</v>
      </c>
      <c r="J26" s="203"/>
      <c r="K26" s="203"/>
      <c r="L26" s="41" t="s">
        <v>49</v>
      </c>
      <c r="M26" s="21">
        <v>301</v>
      </c>
      <c r="N26" s="93">
        <f>M26*A1</f>
        <v>361.2</v>
      </c>
      <c r="O26" s="132">
        <v>1135</v>
      </c>
      <c r="P26" s="102">
        <v>1</v>
      </c>
      <c r="Q26" s="103">
        <f t="shared" si="1"/>
        <v>1135</v>
      </c>
      <c r="R26" s="105">
        <v>1.2</v>
      </c>
      <c r="S26" s="139">
        <f t="shared" si="6"/>
        <v>1362</v>
      </c>
      <c r="T26" s="118">
        <v>146</v>
      </c>
      <c r="U26" s="141">
        <v>1</v>
      </c>
      <c r="V26" s="142">
        <f t="shared" ref="V26:V32" si="9">T26*U26</f>
        <v>146</v>
      </c>
      <c r="W26" s="144">
        <v>1.2</v>
      </c>
      <c r="X26" s="121">
        <f t="shared" ref="X26:X36" si="10">V26*W26</f>
        <v>175.2</v>
      </c>
      <c r="Y26" s="109" t="b">
        <f t="shared" ref="Y26:Y32" si="11">G26=S26</f>
        <v>0</v>
      </c>
      <c r="Z26" s="111" t="b">
        <v>1</v>
      </c>
    </row>
    <row r="27" spans="1:26" ht="45" customHeight="1" thickBot="1" x14ac:dyDescent="0.25">
      <c r="A27" s="75">
        <v>23</v>
      </c>
      <c r="B27" s="69">
        <v>210</v>
      </c>
      <c r="C27" s="168" t="s">
        <v>75</v>
      </c>
      <c r="D27" s="194" t="s">
        <v>74</v>
      </c>
      <c r="E27" s="22" t="s">
        <v>40</v>
      </c>
      <c r="F27" s="19">
        <v>8000</v>
      </c>
      <c r="G27" s="97">
        <f>F27*A1</f>
        <v>9600</v>
      </c>
      <c r="H27" s="71">
        <v>53</v>
      </c>
      <c r="I27" s="203" t="s">
        <v>7</v>
      </c>
      <c r="J27" s="203"/>
      <c r="K27" s="203"/>
      <c r="L27" s="41" t="s">
        <v>49</v>
      </c>
      <c r="M27" s="21">
        <v>301</v>
      </c>
      <c r="N27" s="93">
        <f>M27*A1</f>
        <v>361.2</v>
      </c>
      <c r="O27" s="132">
        <v>1600</v>
      </c>
      <c r="P27" s="102">
        <v>1</v>
      </c>
      <c r="Q27" s="103">
        <f t="shared" si="1"/>
        <v>1600</v>
      </c>
      <c r="R27" s="105">
        <v>1.2</v>
      </c>
      <c r="S27" s="139">
        <f t="shared" si="6"/>
        <v>1920</v>
      </c>
      <c r="T27" s="118">
        <v>146</v>
      </c>
      <c r="U27" s="141">
        <v>1</v>
      </c>
      <c r="V27" s="142">
        <f t="shared" si="9"/>
        <v>146</v>
      </c>
      <c r="W27" s="144">
        <v>1.2</v>
      </c>
      <c r="X27" s="121">
        <f t="shared" si="10"/>
        <v>175.2</v>
      </c>
      <c r="Y27" s="109" t="b">
        <f t="shared" si="11"/>
        <v>0</v>
      </c>
      <c r="Z27" s="111" t="b">
        <v>1</v>
      </c>
    </row>
    <row r="28" spans="1:26" ht="42.75" customHeight="1" thickBot="1" x14ac:dyDescent="0.25">
      <c r="A28" s="75">
        <v>24</v>
      </c>
      <c r="B28" s="69">
        <v>211</v>
      </c>
      <c r="C28" s="168"/>
      <c r="D28" s="194"/>
      <c r="E28" s="22" t="s">
        <v>40</v>
      </c>
      <c r="F28" s="19">
        <v>8000</v>
      </c>
      <c r="G28" s="97">
        <f>F28*A1</f>
        <v>9600</v>
      </c>
      <c r="H28" s="71">
        <v>54</v>
      </c>
      <c r="I28" s="191" t="s">
        <v>81</v>
      </c>
      <c r="J28" s="191"/>
      <c r="K28" s="191"/>
      <c r="L28" s="41" t="s">
        <v>49</v>
      </c>
      <c r="M28" s="21">
        <v>301</v>
      </c>
      <c r="N28" s="93">
        <f>M28*A1</f>
        <v>361.2</v>
      </c>
      <c r="O28" s="132">
        <v>1600</v>
      </c>
      <c r="P28" s="102">
        <v>1</v>
      </c>
      <c r="Q28" s="103">
        <f t="shared" si="1"/>
        <v>1600</v>
      </c>
      <c r="R28" s="105">
        <v>1.2</v>
      </c>
      <c r="S28" s="139">
        <f t="shared" si="6"/>
        <v>1920</v>
      </c>
      <c r="T28" s="118">
        <v>146</v>
      </c>
      <c r="U28" s="141">
        <v>1</v>
      </c>
      <c r="V28" s="142">
        <f t="shared" si="9"/>
        <v>146</v>
      </c>
      <c r="W28" s="144">
        <v>1.2</v>
      </c>
      <c r="X28" s="121">
        <f t="shared" si="10"/>
        <v>175.2</v>
      </c>
      <c r="Y28" s="109" t="b">
        <f t="shared" si="11"/>
        <v>0</v>
      </c>
      <c r="Z28" s="111" t="b">
        <v>1</v>
      </c>
    </row>
    <row r="29" spans="1:26" ht="64.5" customHeight="1" thickBot="1" x14ac:dyDescent="0.25">
      <c r="A29" s="76">
        <v>25</v>
      </c>
      <c r="B29" s="55" t="s">
        <v>86</v>
      </c>
      <c r="C29" s="58" t="s">
        <v>152</v>
      </c>
      <c r="D29" s="42" t="s">
        <v>134</v>
      </c>
      <c r="E29" s="29" t="s">
        <v>40</v>
      </c>
      <c r="F29" s="19">
        <v>2163</v>
      </c>
      <c r="G29" s="97">
        <f>F29*A1</f>
        <v>2595.6</v>
      </c>
      <c r="H29" s="71">
        <v>55</v>
      </c>
      <c r="I29" s="191" t="s">
        <v>3</v>
      </c>
      <c r="J29" s="191"/>
      <c r="K29" s="191"/>
      <c r="L29" s="41" t="s">
        <v>49</v>
      </c>
      <c r="M29" s="21">
        <v>301</v>
      </c>
      <c r="N29" s="93">
        <f>M29*A1</f>
        <v>361.2</v>
      </c>
      <c r="O29" s="132">
        <v>1130</v>
      </c>
      <c r="P29" s="102">
        <v>1</v>
      </c>
      <c r="Q29" s="103">
        <f t="shared" si="1"/>
        <v>1130</v>
      </c>
      <c r="R29" s="105">
        <v>1.2</v>
      </c>
      <c r="S29" s="139">
        <f t="shared" si="6"/>
        <v>1356</v>
      </c>
      <c r="T29" s="118">
        <v>146</v>
      </c>
      <c r="U29" s="141">
        <v>1</v>
      </c>
      <c r="V29" s="142">
        <f t="shared" si="9"/>
        <v>146</v>
      </c>
      <c r="W29" s="144">
        <v>1.2</v>
      </c>
      <c r="X29" s="121">
        <f t="shared" si="10"/>
        <v>175.2</v>
      </c>
      <c r="Y29" s="109" t="b">
        <f t="shared" si="11"/>
        <v>0</v>
      </c>
      <c r="Z29" s="111" t="b">
        <v>1</v>
      </c>
    </row>
    <row r="30" spans="1:26" ht="62.25" customHeight="1" thickBot="1" x14ac:dyDescent="0.25">
      <c r="A30" s="76">
        <v>26</v>
      </c>
      <c r="B30" s="55" t="s">
        <v>37</v>
      </c>
      <c r="C30" s="58" t="s">
        <v>60</v>
      </c>
      <c r="D30" s="42" t="s">
        <v>19</v>
      </c>
      <c r="E30" s="29" t="s">
        <v>40</v>
      </c>
      <c r="F30" s="19">
        <v>2235</v>
      </c>
      <c r="G30" s="97">
        <f>F30*A1</f>
        <v>2682</v>
      </c>
      <c r="H30" s="71">
        <v>56</v>
      </c>
      <c r="I30" s="191" t="s">
        <v>150</v>
      </c>
      <c r="J30" s="191"/>
      <c r="K30" s="191"/>
      <c r="L30" s="41" t="s">
        <v>49</v>
      </c>
      <c r="M30" s="21">
        <v>301</v>
      </c>
      <c r="N30" s="93">
        <f>M30*A1</f>
        <v>361.2</v>
      </c>
      <c r="O30" s="132">
        <v>1150</v>
      </c>
      <c r="P30" s="102">
        <v>1</v>
      </c>
      <c r="Q30" s="103">
        <f t="shared" si="1"/>
        <v>1150</v>
      </c>
      <c r="R30" s="105">
        <v>1.2</v>
      </c>
      <c r="S30" s="139">
        <f t="shared" si="6"/>
        <v>1380</v>
      </c>
      <c r="T30" s="118">
        <v>146</v>
      </c>
      <c r="U30" s="141">
        <v>1</v>
      </c>
      <c r="V30" s="142">
        <f t="shared" si="9"/>
        <v>146</v>
      </c>
      <c r="W30" s="144">
        <v>1.2</v>
      </c>
      <c r="X30" s="121">
        <f t="shared" si="10"/>
        <v>175.2</v>
      </c>
      <c r="Y30" s="109" t="b">
        <f t="shared" si="11"/>
        <v>0</v>
      </c>
      <c r="Z30" s="111" t="b">
        <v>1</v>
      </c>
    </row>
    <row r="31" spans="1:26" ht="42" customHeight="1" thickBot="1" x14ac:dyDescent="0.25">
      <c r="A31" s="75">
        <v>27</v>
      </c>
      <c r="B31" s="61" t="s">
        <v>26</v>
      </c>
      <c r="C31" s="59" t="s">
        <v>53</v>
      </c>
      <c r="D31" s="32" t="s">
        <v>16</v>
      </c>
      <c r="E31" s="22" t="s">
        <v>40</v>
      </c>
      <c r="F31" s="19">
        <v>8000</v>
      </c>
      <c r="G31" s="97">
        <f>F31*A1</f>
        <v>9600</v>
      </c>
      <c r="H31" s="71">
        <v>57</v>
      </c>
      <c r="I31" s="192" t="s">
        <v>4</v>
      </c>
      <c r="J31" s="192"/>
      <c r="K31" s="192"/>
      <c r="L31" s="22" t="s">
        <v>49</v>
      </c>
      <c r="M31" s="21">
        <v>301</v>
      </c>
      <c r="N31" s="93">
        <f>M31*A1</f>
        <v>361.2</v>
      </c>
      <c r="O31" s="137">
        <v>1600</v>
      </c>
      <c r="P31" s="102">
        <v>1</v>
      </c>
      <c r="Q31" s="103">
        <f t="shared" si="1"/>
        <v>1600</v>
      </c>
      <c r="R31" s="105">
        <v>1.2</v>
      </c>
      <c r="S31" s="139">
        <f t="shared" si="6"/>
        <v>1920</v>
      </c>
      <c r="T31" s="118">
        <v>146</v>
      </c>
      <c r="U31" s="141">
        <v>1</v>
      </c>
      <c r="V31" s="142">
        <f t="shared" si="9"/>
        <v>146</v>
      </c>
      <c r="W31" s="144">
        <v>1.2</v>
      </c>
      <c r="X31" s="121">
        <f t="shared" si="10"/>
        <v>175.2</v>
      </c>
      <c r="Y31" s="109" t="b">
        <f t="shared" si="11"/>
        <v>0</v>
      </c>
      <c r="Z31" s="111" t="b">
        <v>1</v>
      </c>
    </row>
    <row r="32" spans="1:26" ht="44.25" customHeight="1" thickBot="1" x14ac:dyDescent="0.25">
      <c r="A32" s="75">
        <v>28</v>
      </c>
      <c r="B32" s="69" t="s">
        <v>22</v>
      </c>
      <c r="C32" s="59" t="s">
        <v>54</v>
      </c>
      <c r="D32" s="43"/>
      <c r="E32" s="22" t="s">
        <v>40</v>
      </c>
      <c r="F32" s="19">
        <v>8000</v>
      </c>
      <c r="G32" s="97">
        <f>F32*A1</f>
        <v>9600</v>
      </c>
      <c r="H32" s="71">
        <v>58</v>
      </c>
      <c r="I32" s="192" t="s">
        <v>82</v>
      </c>
      <c r="J32" s="192"/>
      <c r="K32" s="192"/>
      <c r="L32" s="22" t="s">
        <v>49</v>
      </c>
      <c r="M32" s="21">
        <v>235</v>
      </c>
      <c r="N32" s="93">
        <f>M32*A1</f>
        <v>282</v>
      </c>
      <c r="O32" s="137">
        <v>1600</v>
      </c>
      <c r="P32" s="102">
        <v>1</v>
      </c>
      <c r="Q32" s="103">
        <f t="shared" si="1"/>
        <v>1600</v>
      </c>
      <c r="R32" s="105">
        <v>1.2</v>
      </c>
      <c r="S32" s="139">
        <f t="shared" si="6"/>
        <v>1920</v>
      </c>
      <c r="T32" s="118">
        <v>146</v>
      </c>
      <c r="U32" s="141">
        <v>1</v>
      </c>
      <c r="V32" s="142">
        <f t="shared" si="9"/>
        <v>146</v>
      </c>
      <c r="W32" s="144">
        <v>1.2</v>
      </c>
      <c r="X32" s="121">
        <f t="shared" si="10"/>
        <v>175.2</v>
      </c>
      <c r="Y32" s="109" t="b">
        <f t="shared" si="11"/>
        <v>0</v>
      </c>
      <c r="Z32" s="111" t="b">
        <v>1</v>
      </c>
    </row>
    <row r="33" spans="1:26" ht="39.75" customHeight="1" thickBot="1" x14ac:dyDescent="0.25">
      <c r="A33" s="75">
        <v>29</v>
      </c>
      <c r="B33" s="69" t="s">
        <v>23</v>
      </c>
      <c r="C33" s="59" t="s">
        <v>48</v>
      </c>
      <c r="D33" s="43"/>
      <c r="E33" s="22" t="s">
        <v>40</v>
      </c>
      <c r="F33" s="19">
        <v>8000</v>
      </c>
      <c r="G33" s="97">
        <f>F33*A1</f>
        <v>9600</v>
      </c>
      <c r="H33" s="71">
        <v>59</v>
      </c>
      <c r="I33" s="52" t="s">
        <v>77</v>
      </c>
      <c r="J33" s="52" t="s">
        <v>78</v>
      </c>
      <c r="K33" s="52" t="s">
        <v>79</v>
      </c>
      <c r="L33" s="22" t="s">
        <v>73</v>
      </c>
      <c r="M33" s="21">
        <v>530</v>
      </c>
      <c r="N33" s="93">
        <f>M33*A1</f>
        <v>636</v>
      </c>
      <c r="O33" s="137">
        <v>1500</v>
      </c>
      <c r="P33" s="102">
        <v>1</v>
      </c>
      <c r="Q33" s="103">
        <f t="shared" si="1"/>
        <v>1500</v>
      </c>
      <c r="R33" s="105">
        <v>1.2</v>
      </c>
      <c r="S33" s="139">
        <f t="shared" si="6"/>
        <v>1800</v>
      </c>
      <c r="T33" s="118">
        <v>300</v>
      </c>
      <c r="U33" s="124">
        <v>1</v>
      </c>
      <c r="V33" s="142">
        <f t="shared" ref="V33" si="12">T33*U33</f>
        <v>300</v>
      </c>
      <c r="W33" s="144">
        <v>1.2</v>
      </c>
      <c r="X33" s="121">
        <f t="shared" si="10"/>
        <v>360</v>
      </c>
      <c r="Y33" s="109" t="b">
        <f t="shared" si="4"/>
        <v>0</v>
      </c>
      <c r="Z33" s="111" t="b">
        <v>1</v>
      </c>
    </row>
    <row r="34" spans="1:26" ht="78" customHeight="1" thickBot="1" x14ac:dyDescent="0.25">
      <c r="A34" s="76">
        <v>30</v>
      </c>
      <c r="B34" s="70" t="s">
        <v>36</v>
      </c>
      <c r="C34" s="60" t="s">
        <v>116</v>
      </c>
      <c r="D34" s="44"/>
      <c r="E34" s="29" t="s">
        <v>40</v>
      </c>
      <c r="F34" s="19">
        <v>3900</v>
      </c>
      <c r="G34" s="97">
        <f>F34*A1</f>
        <v>4680</v>
      </c>
      <c r="H34" s="71">
        <v>60</v>
      </c>
      <c r="I34" s="53" t="s">
        <v>139</v>
      </c>
      <c r="J34" s="54" t="s">
        <v>159</v>
      </c>
      <c r="K34" s="54" t="s">
        <v>45</v>
      </c>
      <c r="L34" s="22" t="s">
        <v>73</v>
      </c>
      <c r="M34" s="129">
        <v>3.7</v>
      </c>
      <c r="N34" s="130">
        <f>M34*A1</f>
        <v>4.4400000000000004</v>
      </c>
      <c r="O34" s="133">
        <v>1600</v>
      </c>
      <c r="P34" s="102">
        <v>1</v>
      </c>
      <c r="Q34" s="103">
        <f t="shared" si="1"/>
        <v>1600</v>
      </c>
      <c r="R34" s="105">
        <v>1.2</v>
      </c>
      <c r="S34" s="139">
        <f t="shared" si="6"/>
        <v>1920</v>
      </c>
      <c r="T34" s="153">
        <v>23.8</v>
      </c>
      <c r="U34" s="124">
        <v>1</v>
      </c>
      <c r="V34" s="142">
        <f t="shared" ref="V34:V36" si="13">T34*U34</f>
        <v>23.8</v>
      </c>
      <c r="W34" s="144">
        <v>1.2</v>
      </c>
      <c r="X34" s="155">
        <f t="shared" si="10"/>
        <v>28.56</v>
      </c>
      <c r="Y34" s="109" t="b">
        <f t="shared" si="4"/>
        <v>0</v>
      </c>
      <c r="Z34" s="111" t="b">
        <v>1</v>
      </c>
    </row>
    <row r="35" spans="1:26" ht="75" customHeight="1" thickBot="1" x14ac:dyDescent="0.25">
      <c r="A35" s="75">
        <v>31</v>
      </c>
      <c r="B35" s="69" t="s">
        <v>10</v>
      </c>
      <c r="C35" s="61" t="s">
        <v>70</v>
      </c>
      <c r="D35" s="32" t="s">
        <v>15</v>
      </c>
      <c r="E35" s="22" t="s">
        <v>40</v>
      </c>
      <c r="F35" s="19">
        <v>706</v>
      </c>
      <c r="G35" s="97">
        <f>F35*A1</f>
        <v>847.19999999999993</v>
      </c>
      <c r="H35" s="71">
        <v>61</v>
      </c>
      <c r="I35" s="52" t="s">
        <v>138</v>
      </c>
      <c r="J35" s="54" t="s">
        <v>159</v>
      </c>
      <c r="K35" s="54" t="s">
        <v>114</v>
      </c>
      <c r="L35" s="22" t="s">
        <v>72</v>
      </c>
      <c r="M35" s="129">
        <v>3.8</v>
      </c>
      <c r="N35" s="130">
        <f>M35*A1</f>
        <v>4.5599999999999996</v>
      </c>
      <c r="O35" s="134">
        <v>500</v>
      </c>
      <c r="P35" s="102">
        <v>1</v>
      </c>
      <c r="Q35" s="103">
        <f t="shared" si="1"/>
        <v>500</v>
      </c>
      <c r="R35" s="105">
        <v>1.2</v>
      </c>
      <c r="S35" s="139">
        <f t="shared" si="6"/>
        <v>600</v>
      </c>
      <c r="T35" s="154">
        <v>24.8</v>
      </c>
      <c r="U35" s="124">
        <v>1</v>
      </c>
      <c r="V35" s="142">
        <f t="shared" si="13"/>
        <v>24.8</v>
      </c>
      <c r="W35" s="144">
        <v>1.2</v>
      </c>
      <c r="X35" s="155">
        <f t="shared" si="10"/>
        <v>29.759999999999998</v>
      </c>
      <c r="Y35" s="109" t="b">
        <f t="shared" si="4"/>
        <v>0</v>
      </c>
      <c r="Z35" s="111" t="b">
        <v>1</v>
      </c>
    </row>
    <row r="36" spans="1:26" s="2" customFormat="1" ht="104.25" customHeight="1" thickBot="1" x14ac:dyDescent="0.25">
      <c r="A36" s="79">
        <v>32</v>
      </c>
      <c r="B36" s="73" t="s">
        <v>25</v>
      </c>
      <c r="C36" s="62" t="s">
        <v>63</v>
      </c>
      <c r="D36" s="45" t="s">
        <v>115</v>
      </c>
      <c r="E36" s="46" t="s">
        <v>40</v>
      </c>
      <c r="F36" s="19">
        <v>3650</v>
      </c>
      <c r="G36" s="97">
        <f>F36*A1</f>
        <v>4380</v>
      </c>
      <c r="H36" s="188" t="s">
        <v>163</v>
      </c>
      <c r="I36" s="189"/>
      <c r="J36" s="189"/>
      <c r="K36" s="189"/>
      <c r="L36" s="189"/>
      <c r="M36" s="189"/>
      <c r="N36" s="190"/>
      <c r="O36" s="138">
        <f>X36</f>
        <v>165</v>
      </c>
      <c r="P36" s="102">
        <v>1</v>
      </c>
      <c r="Q36" s="103">
        <f t="shared" si="1"/>
        <v>165</v>
      </c>
      <c r="R36" s="105">
        <v>1.2</v>
      </c>
      <c r="S36" s="139">
        <f t="shared" si="6"/>
        <v>198</v>
      </c>
      <c r="T36" s="123">
        <v>137.5</v>
      </c>
      <c r="U36" s="124">
        <v>1</v>
      </c>
      <c r="V36" s="142">
        <f t="shared" si="13"/>
        <v>137.5</v>
      </c>
      <c r="W36" s="144">
        <v>1.2</v>
      </c>
      <c r="X36" s="121">
        <f t="shared" si="10"/>
        <v>165</v>
      </c>
      <c r="Y36" s="109" t="b">
        <f t="shared" si="4"/>
        <v>0</v>
      </c>
      <c r="Z36" s="111" t="b">
        <v>1</v>
      </c>
    </row>
    <row r="37" spans="1:26" ht="29.25" customHeight="1" x14ac:dyDescent="0.2">
      <c r="A37" s="47"/>
      <c r="B37" s="48"/>
      <c r="C37" s="49" t="s">
        <v>119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7"/>
      <c r="P37" s="47"/>
      <c r="Q37" s="47"/>
      <c r="R37" s="49"/>
      <c r="S37" s="47"/>
      <c r="T37" s="47"/>
      <c r="U37" s="47"/>
      <c r="V37" s="47"/>
      <c r="W37" s="47"/>
      <c r="X37" s="47"/>
      <c r="Y37" s="47"/>
      <c r="Z37" s="47"/>
    </row>
  </sheetData>
  <mergeCells count="36">
    <mergeCell ref="O3:T3"/>
    <mergeCell ref="Y3:Z3"/>
    <mergeCell ref="B1:N1"/>
    <mergeCell ref="T15:T16"/>
    <mergeCell ref="U15:U16"/>
    <mergeCell ref="V15:V16"/>
    <mergeCell ref="W15:W16"/>
    <mergeCell ref="X15:X16"/>
    <mergeCell ref="Y15:Y16"/>
    <mergeCell ref="Z15:Z16"/>
    <mergeCell ref="I28:K28"/>
    <mergeCell ref="C24:C25"/>
    <mergeCell ref="D27:D28"/>
    <mergeCell ref="B2:N2"/>
    <mergeCell ref="A3:N3"/>
    <mergeCell ref="H24:K24"/>
    <mergeCell ref="I26:K26"/>
    <mergeCell ref="I27:K27"/>
    <mergeCell ref="C27:C28"/>
    <mergeCell ref="I25:K25"/>
    <mergeCell ref="H36:N36"/>
    <mergeCell ref="I29:K29"/>
    <mergeCell ref="I31:K31"/>
    <mergeCell ref="I32:K32"/>
    <mergeCell ref="I30:K30"/>
    <mergeCell ref="T24:Z24"/>
    <mergeCell ref="B4:C4"/>
    <mergeCell ref="H15:H16"/>
    <mergeCell ref="B17:B19"/>
    <mergeCell ref="D17:D19"/>
    <mergeCell ref="I4:J4"/>
    <mergeCell ref="C17:C19"/>
    <mergeCell ref="I15:M16"/>
    <mergeCell ref="B20:F20"/>
    <mergeCell ref="N15:N16"/>
    <mergeCell ref="B21:F21"/>
  </mergeCells>
  <phoneticPr fontId="2" type="noConversion"/>
  <pageMargins left="0.25" right="0.25" top="0.75" bottom="0.75" header="0.3" footer="0.3"/>
  <pageSetup paperSize="9" scale="36" orientation="portrait" r:id="rId1"/>
  <headerFooter alignWithMargins="0"/>
  <colBreaks count="1" manualBreakCount="1">
    <brk id="14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ПРАЙС_ЛИСТ_РФ_01_02_2021_ЗАО_ПФ</vt:lpstr>
      <vt:lpstr>ПРАЙС_ЛИСТ_РФ_01_02_2021_ЗАО_ПФ!Область_печати</vt:lpstr>
    </vt:vector>
  </TitlesOfParts>
  <Company>ЩАС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Шурик</dc:creator>
  <cp:lastModifiedBy>Valentina</cp:lastModifiedBy>
  <cp:lastPrinted>2020-12-27T13:19:01Z</cp:lastPrinted>
  <dcterms:created xsi:type="dcterms:W3CDTF">2000-02-14T10:14:55Z</dcterms:created>
  <dcterms:modified xsi:type="dcterms:W3CDTF">2022-07-22T06:17:05Z</dcterms:modified>
</cp:coreProperties>
</file>